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PC\Desktop\"/>
    </mc:Choice>
  </mc:AlternateContent>
  <bookViews>
    <workbookView xWindow="0" yWindow="0" windowWidth="28800" windowHeight="11700" tabRatio="855"/>
  </bookViews>
  <sheets>
    <sheet name="Mapa de Riesgos." sheetId="6" r:id="rId1"/>
    <sheet name="Evaluación de controles" sheetId="14" r:id="rId2"/>
    <sheet name="Anexo (Probabilidad e Impacto)" sheetId="7" r:id="rId3"/>
    <sheet name="Plan de Contigencia" sheetId="11" r:id="rId4"/>
    <sheet name="Hoja1" sheetId="15" state="hidden" r:id="rId5"/>
  </sheets>
  <definedNames>
    <definedName name="_xlnm._FilterDatabase" localSheetId="0" hidden="1">'Mapa de Riesgos.'!$B$9:$F$16</definedName>
    <definedName name="control">#REF!</definedName>
    <definedName name="controles">#REF!</definedName>
    <definedName name="evaluacion">#REF!</definedName>
    <definedName name="evaluacion2">#REF!</definedName>
    <definedName name="impacto">#REF!</definedName>
    <definedName name="impacto1">#REF!</definedName>
    <definedName name="probabilidad">#REF!</definedName>
    <definedName name="probabilidad1">#REF!</definedName>
    <definedName name="tipo">#REF!</definedName>
    <definedName name="tipoctrl">#REF!</definedName>
    <definedName name="valoracion">#REF!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11" i="6" l="1"/>
  <c r="V12" i="6"/>
  <c r="V13" i="6"/>
  <c r="V10" i="6"/>
  <c r="AU7" i="14"/>
  <c r="AU9" i="14"/>
  <c r="AU11" i="14"/>
  <c r="U11" i="6" l="1"/>
  <c r="U12" i="6"/>
  <c r="U13" i="6"/>
  <c r="S11" i="6"/>
  <c r="S12" i="6"/>
  <c r="S13" i="6"/>
  <c r="M10" i="6"/>
  <c r="ES31" i="14"/>
  <c r="ES30" i="14"/>
  <c r="ES29" i="14"/>
  <c r="ES28" i="14"/>
  <c r="ES27" i="14"/>
  <c r="ES21" i="14"/>
  <c r="ES20" i="14"/>
  <c r="ES19" i="14"/>
  <c r="ES18" i="14"/>
  <c r="ES17" i="14"/>
  <c r="ES11" i="14"/>
  <c r="ES10" i="14"/>
  <c r="ES9" i="14"/>
  <c r="ES8" i="14"/>
  <c r="ES7" i="14"/>
  <c r="EM31" i="14"/>
  <c r="EM30" i="14"/>
  <c r="EM29" i="14"/>
  <c r="EM28" i="14"/>
  <c r="EM27" i="14"/>
  <c r="EM21" i="14"/>
  <c r="EM20" i="14"/>
  <c r="EM19" i="14"/>
  <c r="EM18" i="14"/>
  <c r="EM17" i="14"/>
  <c r="EM11" i="14"/>
  <c r="EM10" i="14"/>
  <c r="EM9" i="14"/>
  <c r="EM8" i="14"/>
  <c r="EM7" i="14"/>
  <c r="EG31" i="14"/>
  <c r="EG30" i="14"/>
  <c r="EG29" i="14"/>
  <c r="EG28" i="14"/>
  <c r="EG27" i="14"/>
  <c r="EG21" i="14"/>
  <c r="EG20" i="14"/>
  <c r="EG19" i="14"/>
  <c r="EG18" i="14"/>
  <c r="EG17" i="14"/>
  <c r="EG11" i="14"/>
  <c r="EG10" i="14"/>
  <c r="EG9" i="14"/>
  <c r="EG8" i="14"/>
  <c r="EG7" i="14"/>
  <c r="EA31" i="14"/>
  <c r="EA30" i="14"/>
  <c r="EA29" i="14"/>
  <c r="EA28" i="14"/>
  <c r="EA27" i="14"/>
  <c r="EA21" i="14"/>
  <c r="EA20" i="14"/>
  <c r="EA19" i="14"/>
  <c r="EA18" i="14"/>
  <c r="EA17" i="14"/>
  <c r="EA11" i="14"/>
  <c r="EA10" i="14"/>
  <c r="EA9" i="14"/>
  <c r="EA8" i="14"/>
  <c r="EA7" i="14"/>
  <c r="DU31" i="14"/>
  <c r="DU30" i="14"/>
  <c r="DU29" i="14"/>
  <c r="DU28" i="14"/>
  <c r="DU27" i="14"/>
  <c r="DU21" i="14"/>
  <c r="DU20" i="14"/>
  <c r="DU19" i="14"/>
  <c r="DU18" i="14"/>
  <c r="DU17" i="14"/>
  <c r="DU11" i="14"/>
  <c r="DU10" i="14"/>
  <c r="DU9" i="14"/>
  <c r="DU8" i="14"/>
  <c r="DU7" i="14"/>
  <c r="DO31" i="14"/>
  <c r="DO30" i="14"/>
  <c r="DO29" i="14"/>
  <c r="DO28" i="14"/>
  <c r="DO27" i="14"/>
  <c r="DO21" i="14"/>
  <c r="DO20" i="14"/>
  <c r="DO19" i="14"/>
  <c r="DO18" i="14"/>
  <c r="DO17" i="14"/>
  <c r="DO11" i="14"/>
  <c r="DO10" i="14"/>
  <c r="DO9" i="14"/>
  <c r="DO8" i="14"/>
  <c r="DO7" i="14"/>
  <c r="DI31" i="14"/>
  <c r="DI30" i="14"/>
  <c r="DI29" i="14"/>
  <c r="DI28" i="14"/>
  <c r="DI27" i="14"/>
  <c r="DI21" i="14"/>
  <c r="DI20" i="14"/>
  <c r="DI19" i="14"/>
  <c r="DI18" i="14"/>
  <c r="DI17" i="14"/>
  <c r="DI11" i="14"/>
  <c r="DI10" i="14"/>
  <c r="DI9" i="14"/>
  <c r="DI8" i="14"/>
  <c r="DI7" i="14"/>
  <c r="DC31" i="14"/>
  <c r="DC30" i="14"/>
  <c r="DC29" i="14"/>
  <c r="DC28" i="14"/>
  <c r="DC27" i="14"/>
  <c r="DC21" i="14"/>
  <c r="DC20" i="14"/>
  <c r="DC19" i="14"/>
  <c r="DC18" i="14"/>
  <c r="DC17" i="14"/>
  <c r="DC11" i="14"/>
  <c r="DC10" i="14"/>
  <c r="DC9" i="14"/>
  <c r="DC8" i="14"/>
  <c r="DC7" i="14"/>
  <c r="CW31" i="14"/>
  <c r="CW30" i="14"/>
  <c r="CW29" i="14"/>
  <c r="CW28" i="14"/>
  <c r="CW27" i="14"/>
  <c r="CW21" i="14"/>
  <c r="CW20" i="14"/>
  <c r="CW19" i="14"/>
  <c r="CW18" i="14"/>
  <c r="CW17" i="14"/>
  <c r="CW11" i="14"/>
  <c r="CW10" i="14"/>
  <c r="CW9" i="14"/>
  <c r="CW8" i="14"/>
  <c r="CW7" i="14"/>
  <c r="CQ31" i="14"/>
  <c r="CQ30" i="14"/>
  <c r="CQ29" i="14"/>
  <c r="CQ28" i="14"/>
  <c r="CQ27" i="14"/>
  <c r="CQ21" i="14"/>
  <c r="CQ20" i="14"/>
  <c r="CQ19" i="14"/>
  <c r="CQ18" i="14"/>
  <c r="CQ17" i="14"/>
  <c r="CQ11" i="14"/>
  <c r="CQ10" i="14"/>
  <c r="CQ9" i="14"/>
  <c r="CQ8" i="14"/>
  <c r="CQ7" i="14"/>
  <c r="CK31" i="14"/>
  <c r="CK30" i="14"/>
  <c r="CK29" i="14"/>
  <c r="CK28" i="14"/>
  <c r="CK27" i="14"/>
  <c r="CK21" i="14"/>
  <c r="CK20" i="14"/>
  <c r="CK19" i="14"/>
  <c r="CK18" i="14"/>
  <c r="CK17" i="14"/>
  <c r="CK11" i="14"/>
  <c r="CK10" i="14"/>
  <c r="CK9" i="14"/>
  <c r="CK8" i="14"/>
  <c r="CK7" i="14"/>
  <c r="CE31" i="14"/>
  <c r="CE30" i="14"/>
  <c r="CE29" i="14"/>
  <c r="CE28" i="14"/>
  <c r="CE27" i="14"/>
  <c r="CE21" i="14"/>
  <c r="CE20" i="14"/>
  <c r="CE19" i="14"/>
  <c r="CE18" i="14"/>
  <c r="CE17" i="14"/>
  <c r="CE11" i="14"/>
  <c r="CE10" i="14"/>
  <c r="CE9" i="14"/>
  <c r="CE8" i="14"/>
  <c r="CE7" i="14"/>
  <c r="BY31" i="14"/>
  <c r="BY30" i="14"/>
  <c r="BY29" i="14"/>
  <c r="BY28" i="14"/>
  <c r="BY27" i="14"/>
  <c r="BY21" i="14"/>
  <c r="BY20" i="14"/>
  <c r="BY19" i="14"/>
  <c r="BY18" i="14"/>
  <c r="BY17" i="14"/>
  <c r="BY11" i="14"/>
  <c r="BY10" i="14"/>
  <c r="BY9" i="14"/>
  <c r="BY8" i="14"/>
  <c r="BY7" i="14"/>
  <c r="BS31" i="14"/>
  <c r="BS30" i="14"/>
  <c r="BS29" i="14"/>
  <c r="BS28" i="14"/>
  <c r="BS27" i="14"/>
  <c r="BS21" i="14"/>
  <c r="BS20" i="14"/>
  <c r="BS19" i="14"/>
  <c r="BS18" i="14"/>
  <c r="BS17" i="14"/>
  <c r="BS11" i="14"/>
  <c r="BS10" i="14"/>
  <c r="BS9" i="14"/>
  <c r="BS8" i="14"/>
  <c r="BS7" i="14"/>
  <c r="BM31" i="14"/>
  <c r="BM30" i="14"/>
  <c r="BM29" i="14"/>
  <c r="BM28" i="14"/>
  <c r="BM27" i="14"/>
  <c r="BM21" i="14"/>
  <c r="BM20" i="14"/>
  <c r="BM19" i="14"/>
  <c r="BM18" i="14"/>
  <c r="BM17" i="14"/>
  <c r="BM11" i="14"/>
  <c r="BM10" i="14"/>
  <c r="BM9" i="14"/>
  <c r="BM8" i="14"/>
  <c r="BM7" i="14"/>
  <c r="BG31" i="14"/>
  <c r="BG30" i="14"/>
  <c r="BG29" i="14"/>
  <c r="BG28" i="14"/>
  <c r="BG27" i="14"/>
  <c r="BG21" i="14"/>
  <c r="BG20" i="14"/>
  <c r="BG19" i="14"/>
  <c r="BG18" i="14"/>
  <c r="BG17" i="14"/>
  <c r="BG11" i="14"/>
  <c r="BG10" i="14"/>
  <c r="BG9" i="14"/>
  <c r="BG8" i="14"/>
  <c r="BG7" i="14"/>
  <c r="BA31" i="14"/>
  <c r="BA30" i="14"/>
  <c r="BA29" i="14"/>
  <c r="BA28" i="14"/>
  <c r="BA27" i="14"/>
  <c r="BA21" i="14"/>
  <c r="BA20" i="14"/>
  <c r="BA19" i="14"/>
  <c r="BA18" i="14"/>
  <c r="BA17" i="14"/>
  <c r="BA11" i="14"/>
  <c r="BA10" i="14"/>
  <c r="BA9" i="14"/>
  <c r="BA8" i="14"/>
  <c r="BA7" i="14"/>
  <c r="AU31" i="14"/>
  <c r="AU30" i="14"/>
  <c r="AU29" i="14"/>
  <c r="AU28" i="14"/>
  <c r="AU27" i="14"/>
  <c r="AU21" i="14"/>
  <c r="AU20" i="14"/>
  <c r="AU19" i="14"/>
  <c r="AU18" i="14"/>
  <c r="AU17" i="14"/>
  <c r="AU10" i="14"/>
  <c r="AU8" i="14"/>
  <c r="AO31" i="14"/>
  <c r="AO30" i="14"/>
  <c r="AO29" i="14"/>
  <c r="AO28" i="14"/>
  <c r="AO27" i="14"/>
  <c r="AO21" i="14"/>
  <c r="AO20" i="14"/>
  <c r="AO19" i="14"/>
  <c r="AO18" i="14"/>
  <c r="AO17" i="14"/>
  <c r="AO11" i="14"/>
  <c r="AO10" i="14"/>
  <c r="AO9" i="14"/>
  <c r="AO8" i="14"/>
  <c r="AO7" i="14"/>
  <c r="AI31" i="14"/>
  <c r="AI30" i="14"/>
  <c r="AI29" i="14"/>
  <c r="AI28" i="14"/>
  <c r="AI27" i="14"/>
  <c r="AI21" i="14"/>
  <c r="AI20" i="14"/>
  <c r="AI19" i="14"/>
  <c r="AI18" i="14"/>
  <c r="AI17" i="14"/>
  <c r="AI11" i="14"/>
  <c r="AI10" i="14"/>
  <c r="AI9" i="14"/>
  <c r="AI8" i="14"/>
  <c r="AI7" i="14"/>
  <c r="AC31" i="14"/>
  <c r="AC30" i="14"/>
  <c r="AC29" i="14"/>
  <c r="AC28" i="14"/>
  <c r="AC27" i="14"/>
  <c r="AC21" i="14"/>
  <c r="AC20" i="14"/>
  <c r="AC19" i="14"/>
  <c r="AC18" i="14"/>
  <c r="AC17" i="14"/>
  <c r="AC11" i="14"/>
  <c r="AC10" i="14"/>
  <c r="AC9" i="14"/>
  <c r="AC8" i="14"/>
  <c r="AC7" i="14"/>
  <c r="W31" i="14"/>
  <c r="W30" i="14"/>
  <c r="W29" i="14"/>
  <c r="W28" i="14"/>
  <c r="W27" i="14"/>
  <c r="W21" i="14"/>
  <c r="W20" i="14"/>
  <c r="W19" i="14"/>
  <c r="W18" i="14"/>
  <c r="W17" i="14"/>
  <c r="W11" i="14"/>
  <c r="W10" i="14"/>
  <c r="W9" i="14"/>
  <c r="W8" i="14"/>
  <c r="W7" i="14"/>
  <c r="Q31" i="14"/>
  <c r="Q30" i="14"/>
  <c r="Q29" i="14"/>
  <c r="Q28" i="14"/>
  <c r="Q27" i="14"/>
  <c r="Q21" i="14"/>
  <c r="Q20" i="14"/>
  <c r="Q19" i="14"/>
  <c r="Q18" i="14"/>
  <c r="Q17" i="14"/>
  <c r="Q11" i="14"/>
  <c r="Q10" i="14"/>
  <c r="Q9" i="14"/>
  <c r="Q8" i="14"/>
  <c r="Q7" i="14"/>
  <c r="K31" i="14"/>
  <c r="K30" i="14"/>
  <c r="K29" i="14"/>
  <c r="K28" i="14"/>
  <c r="K27" i="14"/>
  <c r="K21" i="14"/>
  <c r="K20" i="14"/>
  <c r="K19" i="14"/>
  <c r="K18" i="14"/>
  <c r="K17" i="14"/>
  <c r="K11" i="14"/>
  <c r="K10" i="14"/>
  <c r="K9" i="14"/>
  <c r="K8" i="14"/>
  <c r="K7" i="14"/>
  <c r="E31" i="14"/>
  <c r="E30" i="14"/>
  <c r="E29" i="14"/>
  <c r="E28" i="14"/>
  <c r="E27" i="14"/>
  <c r="E21" i="14"/>
  <c r="E20" i="14"/>
  <c r="E19" i="14"/>
  <c r="E18" i="14"/>
  <c r="E17" i="14"/>
  <c r="ES24" i="14"/>
  <c r="EM24" i="14"/>
  <c r="EG24" i="14"/>
  <c r="EA24" i="14"/>
  <c r="DU24" i="14"/>
  <c r="DO24" i="14"/>
  <c r="DI24" i="14"/>
  <c r="DC24" i="14"/>
  <c r="CW24" i="14"/>
  <c r="CQ24" i="14"/>
  <c r="CK24" i="14"/>
  <c r="CE24" i="14"/>
  <c r="BY24" i="14"/>
  <c r="BS24" i="14"/>
  <c r="BM24" i="14"/>
  <c r="BG24" i="14"/>
  <c r="BA24" i="14"/>
  <c r="AU24" i="14"/>
  <c r="AO24" i="14"/>
  <c r="AI24" i="14"/>
  <c r="AC24" i="14"/>
  <c r="CQ14" i="14"/>
  <c r="W33" i="14" l="1"/>
  <c r="W23" i="14"/>
  <c r="W13" i="14"/>
  <c r="Q23" i="14"/>
  <c r="Q33" i="14"/>
  <c r="Q13" i="14"/>
  <c r="ES14" i="14" l="1"/>
  <c r="EM14" i="14"/>
  <c r="EG14" i="14"/>
  <c r="EA14" i="14"/>
  <c r="DU14" i="14"/>
  <c r="DO14" i="14"/>
  <c r="DI14" i="14"/>
  <c r="DC14" i="14"/>
  <c r="CW14" i="14"/>
  <c r="CK14" i="14"/>
  <c r="CE14" i="14"/>
  <c r="BY14" i="14"/>
  <c r="BS14" i="14"/>
  <c r="BM14" i="14"/>
  <c r="BG14" i="14"/>
  <c r="CK13" i="14" l="1"/>
  <c r="CK23" i="14"/>
  <c r="CQ13" i="14"/>
  <c r="CQ23" i="14"/>
  <c r="CW23" i="14"/>
  <c r="CW33" i="14"/>
  <c r="DC33" i="14"/>
  <c r="DI33" i="14"/>
  <c r="DO33" i="14"/>
  <c r="DU33" i="14"/>
  <c r="EA33" i="14"/>
  <c r="EG33" i="14"/>
  <c r="EM33" i="14"/>
  <c r="ES33" i="14"/>
  <c r="AO33" i="14"/>
  <c r="AU23" i="14"/>
  <c r="AU33" i="14"/>
  <c r="BA33" i="14"/>
  <c r="BM33" i="14"/>
  <c r="BS33" i="14"/>
  <c r="BY33" i="14"/>
  <c r="CE33" i="14"/>
  <c r="BG33" i="14"/>
  <c r="AO13" i="14"/>
  <c r="AU13" i="14"/>
  <c r="CW13" i="14"/>
  <c r="AO23" i="14"/>
  <c r="BA13" i="14"/>
  <c r="BA23" i="14"/>
  <c r="BG13" i="14"/>
  <c r="BG23" i="14"/>
  <c r="BM13" i="14"/>
  <c r="BM23" i="14"/>
  <c r="BS13" i="14"/>
  <c r="BS23" i="14"/>
  <c r="BY13" i="14"/>
  <c r="BY23" i="14"/>
  <c r="CE13" i="14"/>
  <c r="CE23" i="14"/>
  <c r="DC13" i="14"/>
  <c r="DC23" i="14"/>
  <c r="DI13" i="14"/>
  <c r="DI23" i="14"/>
  <c r="DO13" i="14"/>
  <c r="DO23" i="14"/>
  <c r="DU13" i="14"/>
  <c r="DU23" i="14"/>
  <c r="EA13" i="14"/>
  <c r="EA23" i="14"/>
  <c r="EG13" i="14"/>
  <c r="EG23" i="14"/>
  <c r="EM13" i="14"/>
  <c r="EM23" i="14"/>
  <c r="ES13" i="14"/>
  <c r="ES23" i="14"/>
  <c r="CK33" i="14"/>
  <c r="CQ33" i="14"/>
  <c r="M16" i="6"/>
  <c r="M11" i="6" l="1"/>
  <c r="M12" i="6"/>
  <c r="M13" i="6"/>
  <c r="V16" i="6"/>
  <c r="J10" i="6" l="1"/>
  <c r="E7" i="14"/>
  <c r="E9" i="14"/>
  <c r="L10" i="6"/>
  <c r="E8" i="14"/>
  <c r="L12" i="6"/>
  <c r="J12" i="6"/>
  <c r="Q14" i="14" s="1"/>
  <c r="Q24" i="14" s="1"/>
  <c r="J11" i="6"/>
  <c r="E11" i="14"/>
  <c r="U16" i="6"/>
  <c r="U10" i="6"/>
  <c r="S10" i="6"/>
  <c r="L11" i="6"/>
  <c r="L13" i="6"/>
  <c r="L16" i="6"/>
  <c r="J13" i="6"/>
  <c r="W14" i="14" s="1"/>
  <c r="W24" i="14" s="1"/>
  <c r="AO14" i="14"/>
  <c r="AU14" i="14"/>
  <c r="BA14" i="14"/>
  <c r="J16" i="6"/>
  <c r="E23" i="14" l="1"/>
  <c r="K13" i="14"/>
  <c r="K14" i="14" s="1"/>
  <c r="E33" i="14"/>
  <c r="AI33" i="14"/>
  <c r="AC33" i="14"/>
  <c r="K33" i="14"/>
  <c r="AI23" i="14"/>
  <c r="AC23" i="14"/>
  <c r="K23" i="14"/>
  <c r="K24" i="14" s="1"/>
  <c r="AI13" i="14"/>
  <c r="AI14" i="14" s="1"/>
  <c r="AC13" i="14"/>
  <c r="AC14" i="14" s="1"/>
  <c r="E13" i="14"/>
  <c r="E14" i="14" s="1"/>
  <c r="E24" i="14" l="1"/>
</calcChain>
</file>

<file path=xl/comments1.xml><?xml version="1.0" encoding="utf-8"?>
<comments xmlns="http://schemas.openxmlformats.org/spreadsheetml/2006/main">
  <authors>
    <author>User</author>
  </authors>
  <commentList>
    <comment ref="C9" authorId="0" shapeId="0">
      <text>
        <r>
          <rPr>
            <b/>
            <sz val="9"/>
            <color indexed="81"/>
            <rFont val="Tahoma"/>
            <family val="2"/>
          </rPr>
          <t xml:space="preserve">Riesgo: </t>
        </r>
        <r>
          <rPr>
            <sz val="9"/>
            <color indexed="81"/>
            <rFont val="Tahoma"/>
            <family val="2"/>
          </rPr>
          <t>Efecto que se causa sobre los objetivos de las entidades, debido a eventos potenciales.</t>
        </r>
        <r>
          <rPr>
            <b/>
            <sz val="9"/>
            <color indexed="81"/>
            <rFont val="Tahoma"/>
            <family val="2"/>
          </rPr>
          <t xml:space="preserve">
Nota: </t>
        </r>
        <r>
          <rPr>
            <sz val="9"/>
            <color indexed="81"/>
            <rFont val="Tahoma"/>
            <family val="2"/>
          </rPr>
          <t>Los eventos potenciales hacen referencia a la posibilidad de incurrir en pérdidas por deficiencias, fallas o inadecuaciones, en el recurso humano, los procesos, la tecnología, la infraestructura o por la ocurrencia de acontecimientos externos.</t>
        </r>
      </text>
    </comment>
    <comment ref="E9" authorId="0" shapeId="0">
      <text>
        <r>
          <rPr>
            <b/>
            <sz val="10"/>
            <color indexed="81"/>
            <rFont val="Tahoma"/>
            <family val="2"/>
          </rPr>
          <t>Administración de Procesos</t>
        </r>
        <r>
          <rPr>
            <sz val="10"/>
            <color indexed="81"/>
            <rFont val="Tahoma"/>
            <family val="2"/>
          </rPr>
          <t xml:space="preserve">: Pérdidas derivadas de errores en la ejecución y administración de procesos.
</t>
        </r>
        <r>
          <rPr>
            <b/>
            <sz val="10"/>
            <color indexed="81"/>
            <rFont val="Tahoma"/>
            <family val="2"/>
          </rPr>
          <t>Evento Externo</t>
        </r>
        <r>
          <rPr>
            <sz val="10"/>
            <color indexed="81"/>
            <rFont val="Tahoma"/>
            <family val="2"/>
          </rPr>
          <t xml:space="preserve">: Pérdida derivada de actos de fraude por personas ajenas a la organización. Eventos externos como atentados, vandalismo, orden público.
</t>
        </r>
        <r>
          <rPr>
            <b/>
            <sz val="10"/>
            <color indexed="81"/>
            <rFont val="Tahoma"/>
            <family val="2"/>
          </rPr>
          <t>Tecnológico:</t>
        </r>
        <r>
          <rPr>
            <sz val="10"/>
            <color indexed="81"/>
            <rFont val="Tahoma"/>
            <family val="2"/>
          </rPr>
          <t xml:space="preserve"> Errores en hardware, software, telecomunicaciones, interrupción de servicios básicos.
</t>
        </r>
        <r>
          <rPr>
            <b/>
            <sz val="10"/>
            <color indexed="81"/>
            <rFont val="Tahoma"/>
            <family val="2"/>
          </rPr>
          <t>Talento Humano:</t>
        </r>
        <r>
          <rPr>
            <sz val="10"/>
            <color indexed="81"/>
            <rFont val="Tahoma"/>
            <family val="2"/>
          </rPr>
          <t xml:space="preserve"> Pérdidas que surgen de acciones contrarias a las leyes o acuerdos de empleo, salud o seguridad, del pago de demandas por daños personales o de 
discriminación.
</t>
        </r>
        <r>
          <rPr>
            <b/>
            <sz val="10"/>
            <color indexed="81"/>
            <rFont val="Tahoma"/>
            <family val="2"/>
          </rPr>
          <t>De Servicios:</t>
        </r>
        <r>
          <rPr>
            <sz val="10"/>
            <color indexed="81"/>
            <rFont val="Tahoma"/>
            <family val="2"/>
          </rPr>
          <t xml:space="preserve"> Fallas negligentes o involuntarias de las obligaciones frente a los usuarios y que impiden satisfacer una obligación profesional frente a éstos.
</t>
        </r>
        <r>
          <rPr>
            <b/>
            <sz val="10"/>
            <color indexed="81"/>
            <rFont val="Tahoma"/>
            <family val="2"/>
          </rPr>
          <t>Activos Fijos:</t>
        </r>
        <r>
          <rPr>
            <sz val="10"/>
            <color indexed="81"/>
            <rFont val="Tahoma"/>
            <family val="2"/>
          </rPr>
          <t xml:space="preserve"> Pérdida por daños o extravíos de los activos fijos por desastres naturales u otros .
</t>
        </r>
        <r>
          <rPr>
            <b/>
            <sz val="10"/>
            <color indexed="81"/>
            <rFont val="Tahoma"/>
            <family val="2"/>
          </rPr>
          <t>Corrupción o Fraude Interno:</t>
        </r>
        <r>
          <rPr>
            <sz val="10"/>
            <color indexed="81"/>
            <rFont val="Tahoma"/>
            <family val="2"/>
          </rPr>
          <t xml:space="preserve">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r>
      </text>
    </comment>
  </commentList>
</comments>
</file>

<file path=xl/sharedStrings.xml><?xml version="1.0" encoding="utf-8"?>
<sst xmlns="http://schemas.openxmlformats.org/spreadsheetml/2006/main" count="1467" uniqueCount="289">
  <si>
    <t>OPCIONES DE MANEJO</t>
  </si>
  <si>
    <t>Riesgo</t>
  </si>
  <si>
    <t>Acciones</t>
  </si>
  <si>
    <t>PROCESO</t>
  </si>
  <si>
    <t xml:space="preserve">ANALISIS Y EVALUACIÓN DE LOS CONTROLES </t>
  </si>
  <si>
    <t>MODERADO</t>
  </si>
  <si>
    <t>Registros (Evidencias)</t>
  </si>
  <si>
    <t>Tipo de control</t>
  </si>
  <si>
    <t>PROBABILIDAD</t>
  </si>
  <si>
    <t>MAPA DE RIESGOS</t>
  </si>
  <si>
    <t>RIESGO INHERENTE</t>
  </si>
  <si>
    <t>RIESGO RESIDUAL</t>
  </si>
  <si>
    <t>Responsable</t>
  </si>
  <si>
    <t>Código: FO-DE-11</t>
  </si>
  <si>
    <t>UNIDAD ADMINISTRATIVA</t>
  </si>
  <si>
    <t>N°</t>
  </si>
  <si>
    <t>Proceso</t>
  </si>
  <si>
    <t>Vigencia</t>
  </si>
  <si>
    <t>CORRECCION</t>
  </si>
  <si>
    <t>RESPONSABLE DE APLICAR LA CORRECCIÓN</t>
  </si>
  <si>
    <t>FECHA SEGUIMIENTO</t>
  </si>
  <si>
    <t>PLAN DE CONTINGENCIA</t>
  </si>
  <si>
    <t>IMPACTO</t>
  </si>
  <si>
    <t>Se Materializó?</t>
  </si>
  <si>
    <t>Se Materializo?</t>
  </si>
  <si>
    <t>Clasificación del Riesgo</t>
  </si>
  <si>
    <t>Consecuencias</t>
  </si>
  <si>
    <t>Zona de riesgo inherente</t>
  </si>
  <si>
    <t>Leve 20%</t>
  </si>
  <si>
    <t>Menor 40%</t>
  </si>
  <si>
    <t>Moderado 60%</t>
  </si>
  <si>
    <t>Mayor 80%</t>
  </si>
  <si>
    <t>Catastrófico 100%</t>
  </si>
  <si>
    <t>Muy baja 20%</t>
  </si>
  <si>
    <t>Baja 40%</t>
  </si>
  <si>
    <t>Media 60%</t>
  </si>
  <si>
    <t>Alta 80%</t>
  </si>
  <si>
    <t>Muy Alta 100%</t>
  </si>
  <si>
    <t>EXTREMO</t>
  </si>
  <si>
    <t>ALTO</t>
  </si>
  <si>
    <t>BAJO</t>
  </si>
  <si>
    <t>ATRIBUTOS DE EFICIENCIA</t>
  </si>
  <si>
    <t>TIPO</t>
  </si>
  <si>
    <t>DESCRIPCIÓN</t>
  </si>
  <si>
    <t>PESO</t>
  </si>
  <si>
    <t>CARACTERÍSTICAS</t>
  </si>
  <si>
    <t>Va hacia las causas del riesgo, aseguran el resultado final esperado.</t>
  </si>
  <si>
    <t>Detecta que algo ocurre y devuelve el proceso a los controles preventivos. Se pueden generar reprocesos.</t>
  </si>
  <si>
    <t>Dado que permiten reducir el impacto de la materialización del riesgo, tienen</t>
  </si>
  <si>
    <t>IMPLEMENTACIÓN</t>
  </si>
  <si>
    <t>AUTOMÁTICO</t>
  </si>
  <si>
    <t>MANUAL</t>
  </si>
  <si>
    <t>ATRIBUTOS INFORMATIVOS</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</si>
  <si>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</si>
  <si>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</si>
  <si>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DOCUMENTADO</t>
  </si>
  <si>
    <t>SIN DOCUMENTAR</t>
  </si>
  <si>
    <t>Controles que están documentados en el proceso, ya sea en manuales, procedimientos, flujogramas o cualquier otro documento propio del proceso.</t>
  </si>
  <si>
    <t>Identifica a los controles que pese a que se ejecutan en el proceso no se encuentran documentados en ningún documento propio del proceso.</t>
  </si>
  <si>
    <t>FRECUENCIA</t>
  </si>
  <si>
    <t>EVIDENCIA</t>
  </si>
  <si>
    <t>CONTINUA</t>
  </si>
  <si>
    <t>ALEATORIA</t>
  </si>
  <si>
    <t>CON REGISTRO</t>
  </si>
  <si>
    <t>SIN REGISTRO</t>
  </si>
  <si>
    <t>El control se aplica siempre que se realiza la actividad que conlleva el riesgo.</t>
  </si>
  <si>
    <t>El control se aplica aleatoriamente a la actividad que conlleva el riesgo</t>
  </si>
  <si>
    <t>El control deja un registro permite evidencia la ejecución del control.</t>
  </si>
  <si>
    <t>El control no deja registro de la ejecución del control.</t>
  </si>
  <si>
    <t>-</t>
  </si>
  <si>
    <t>DOCUMENTACIÓN</t>
  </si>
  <si>
    <t>PREVENTIVO (ATACA PROBABILIDAD)</t>
  </si>
  <si>
    <t>DETECTIVO (ATACA PROBABILIDAD)</t>
  </si>
  <si>
    <t>CORRECTIVO (ATACA IMPACTO)</t>
  </si>
  <si>
    <t>MARQUE X</t>
  </si>
  <si>
    <t>VALORACIÓN DEL CONTROL</t>
  </si>
  <si>
    <t>MANUAL          15%</t>
  </si>
  <si>
    <t>PREVENTIVO    25%</t>
  </si>
  <si>
    <t>DETECTIVO      15%</t>
  </si>
  <si>
    <t>CORRECTIVO   10%</t>
  </si>
  <si>
    <t>AUTOMÁTICO   25%</t>
  </si>
  <si>
    <r>
      <t>Causas a Tratar</t>
    </r>
    <r>
      <rPr>
        <b/>
        <sz val="10"/>
        <color theme="0" tint="-0.34998626667073579"/>
        <rFont val="Arial"/>
        <family val="2"/>
      </rPr>
      <t/>
    </r>
  </si>
  <si>
    <t>DOCUMENTADO ¿DÓNDE?</t>
  </si>
  <si>
    <t xml:space="preserve">  Periodicidad de Seguimiento</t>
  </si>
  <si>
    <t>Probabilidad Inherente</t>
  </si>
  <si>
    <t>Impacto Inherente</t>
  </si>
  <si>
    <t>Probabilidad Residual</t>
  </si>
  <si>
    <t>Impacto Residual</t>
  </si>
  <si>
    <t>Entre 0-20%</t>
  </si>
  <si>
    <t>Entre 21-40%</t>
  </si>
  <si>
    <t>Entre 41-60%</t>
  </si>
  <si>
    <t>Entre 61-80%</t>
  </si>
  <si>
    <t>Entre 81-100%</t>
  </si>
  <si>
    <t>Zona de riesgo residual</t>
  </si>
  <si>
    <t>Tratamiento</t>
  </si>
  <si>
    <t>Criterios para definir el nivel de probabilidad</t>
  </si>
  <si>
    <t>La actividad que conlleva el riesgo se ejecuta como máximo 2 veces por año</t>
  </si>
  <si>
    <t>Muy Baja</t>
  </si>
  <si>
    <t>FRECUENCIA DE LA ACTIVIDAD</t>
  </si>
  <si>
    <t>Baja</t>
  </si>
  <si>
    <t>Media</t>
  </si>
  <si>
    <t>Alta</t>
  </si>
  <si>
    <t>Muy Alta</t>
  </si>
  <si>
    <t>La actividad que conlleva el riesgo se ejecuta de 3 a 24 veces por año</t>
  </si>
  <si>
    <t>La actividad que conlleva el riesgo se ejecuta de 24 a 500 veces por año</t>
  </si>
  <si>
    <t>La actividad que conlleva el riesgo se ejecuta de 500 a 5000 veces por año</t>
  </si>
  <si>
    <t>La actividad que conlleva el riesgo se ejecuta más de 5000 veces por año</t>
  </si>
  <si>
    <t>Criterios para definir el nivel de impacto</t>
  </si>
  <si>
    <t>AFECTACIÓN ECONÓMICA</t>
  </si>
  <si>
    <t>AFECTACIÓN REPUTACIONAL</t>
  </si>
  <si>
    <t>Afectación menor a 10 SMLMV</t>
  </si>
  <si>
    <t>Entre 10 y 50 SMLMV</t>
  </si>
  <si>
    <t>Entre 50 y 100 SMLMV</t>
  </si>
  <si>
    <t>Entre 100 y 500 SMLMV</t>
  </si>
  <si>
    <t>Mayor a 500 SMLMV</t>
  </si>
  <si>
    <t>El riesgo afecta la imagen de la entidad con algunos usuarios de relevancia frente al logro de los objetivos.</t>
  </si>
  <si>
    <t>El riesgo afecta la imagen de algún área de la organización.</t>
  </si>
  <si>
    <t>El riesgo afecta la imagen de la entidad con efecto publicitario sostenido a nivel de sector administrativo, nivel departamental o municipal.</t>
  </si>
  <si>
    <t>El riesgo afecta la imagen de la entidad a nivel nacional, con efecto publicitario sostenido a nivel país</t>
  </si>
  <si>
    <t>El riesgo afecta la imagen de la entidad internamente, de conocimiento general nivel interno, de junta directiva y accionistas y/o de proveedores.</t>
  </si>
  <si>
    <t>Cuando se presenten ambos impactos para un riesgo, tanto económico como reputacional, con diferente niveles se debe tomar el nivel más alto, así por ejemplo: para un riesgo identificado se define un impacto económico en nivel insignificante e impacto reputacional en nivel moderado, se tomará el más alto, en este caso sería el nivel moderado.</t>
  </si>
  <si>
    <t>IDENTIFICACIÓN DEL RIESGO</t>
  </si>
  <si>
    <t>TRATAMIENTO AL RIESGO</t>
  </si>
  <si>
    <t>CONTROLES</t>
  </si>
  <si>
    <r>
      <t xml:space="preserve">Descripción
</t>
    </r>
    <r>
      <rPr>
        <b/>
        <sz val="10"/>
        <rFont val="Arial"/>
        <family val="2"/>
      </rPr>
      <t>(impacto+causa inmediata+causa raíz)</t>
    </r>
  </si>
  <si>
    <t>Preventivo y Detectivo</t>
  </si>
  <si>
    <t xml:space="preserve">Control 1 </t>
  </si>
  <si>
    <t>Control 2</t>
  </si>
  <si>
    <t>Control 3</t>
  </si>
  <si>
    <t>Después de realizar un análisis, se considera que la mejor estrategia es tercerizar el proceso o trasladar el riesgo a través de algunas pólizas. La responsabilidad económica recae sobre el tercero, pero no se transfiere la responsabilidad sobre el tema reputacional.</t>
  </si>
  <si>
    <t>Seguimiento</t>
  </si>
  <si>
    <t>Versión: 04</t>
  </si>
  <si>
    <t>Fecha de Actualización: 15/12/2021</t>
  </si>
  <si>
    <t>SEGUIMIENTO A LA GESTION DE LOS RIESGOS</t>
  </si>
  <si>
    <t xml:space="preserve">Seguimiento  </t>
  </si>
  <si>
    <t>UNIDAD ADMINISTRATIVA:</t>
  </si>
  <si>
    <t>VIGENCIA:</t>
  </si>
  <si>
    <t>TRASFERIR</t>
  </si>
  <si>
    <t>MITIGAR</t>
  </si>
  <si>
    <t>Después de realizar un análisis y considerar los niveles de riesgo, se implementan acciones que reduzcan la probabilidad de riesgo. No necesariamente es un control adicional</t>
  </si>
  <si>
    <t>Después de realizar un análisis y considerar los niveles de riesgo, se implementan acciones que mitiguen el nivel de riesgo (Impacto). No necesariamente es un control adicional</t>
  </si>
  <si>
    <t>REDUCIR</t>
  </si>
  <si>
    <t>RIESGO MATERILAIZADO</t>
  </si>
  <si>
    <t>RESPONSABLE DE APLICAR LA ACCION</t>
  </si>
  <si>
    <t>ACCION CORRECTIVA</t>
  </si>
  <si>
    <t>Cualitativo</t>
  </si>
  <si>
    <t>Cuantitativo</t>
  </si>
  <si>
    <t xml:space="preserve">COSTO </t>
  </si>
  <si>
    <t>SEGUIMIENTO</t>
  </si>
  <si>
    <t>Ejecución y administración de procesos</t>
  </si>
  <si>
    <t>Evento Externo</t>
  </si>
  <si>
    <t>Tecnológico</t>
  </si>
  <si>
    <t>Talento Humano</t>
  </si>
  <si>
    <t>De servicios</t>
  </si>
  <si>
    <t>Activos fijos</t>
  </si>
  <si>
    <t>Corrupción o fraude interno</t>
  </si>
  <si>
    <t>Direccionamiento Estratégico</t>
  </si>
  <si>
    <t>Hacienda Pública Municipal</t>
  </si>
  <si>
    <t>Comunicación Pública</t>
  </si>
  <si>
    <t>Gestión de Trámites y Servicios</t>
  </si>
  <si>
    <t>Inspección Vigilancia y Control</t>
  </si>
  <si>
    <t>Gestión de la Educación</t>
  </si>
  <si>
    <t>Gestión del Desarrollo Social</t>
  </si>
  <si>
    <t xml:space="preserve">Gestión de la Convivencia, Seguridad y Derechos Humanos </t>
  </si>
  <si>
    <t>Gestión del Desarrollo Territorial</t>
  </si>
  <si>
    <t>Gestión del Talento Humano</t>
  </si>
  <si>
    <t>Gestión Documental</t>
  </si>
  <si>
    <t>Sistemas de Información e Infraestructura Tecnológica</t>
  </si>
  <si>
    <t>Soporte Jurídico</t>
  </si>
  <si>
    <t>Adquisiciones</t>
  </si>
  <si>
    <t>Evaluación y Mejoramiento Continuo</t>
  </si>
  <si>
    <t>Preventivo</t>
  </si>
  <si>
    <t>Detectivo</t>
  </si>
  <si>
    <t>Correctivo</t>
  </si>
  <si>
    <t>Preventivo y Correctivo</t>
  </si>
  <si>
    <t>Preventivo, Detectivo y Correctivo</t>
  </si>
  <si>
    <t>Preventivo y Preventivo</t>
  </si>
  <si>
    <t>Preventivo, Preventivo y Detectivo</t>
  </si>
  <si>
    <t>Preventivo, Preventivo y Correctivo</t>
  </si>
  <si>
    <t>CONTROL PARA RIESGO
6</t>
  </si>
  <si>
    <t>CONTROL PARA RIESGO
7</t>
  </si>
  <si>
    <t>CONTROL PARA RIESGO
8</t>
  </si>
  <si>
    <t>CONTROL PARA RIESGO
9</t>
  </si>
  <si>
    <t>CONTROL PARA RIESGO
10</t>
  </si>
  <si>
    <t>CONTROL PARA RIESGO
11</t>
  </si>
  <si>
    <t>CONTROL PARA RIESGO
12</t>
  </si>
  <si>
    <t>CONTROL PARA RIESGO
13</t>
  </si>
  <si>
    <t>CONTROL PARA RIESGO
14</t>
  </si>
  <si>
    <t>CONTROL PARA RIESGO
15</t>
  </si>
  <si>
    <t>CONTROL PARA RIESGO
16</t>
  </si>
  <si>
    <t>CONTROL PARA RIESGO
17</t>
  </si>
  <si>
    <t>CONTROL PARA RIESGO
18</t>
  </si>
  <si>
    <t>CONTROL PARA RIESGO
19</t>
  </si>
  <si>
    <t>CONTROL PARA RIESGO
20</t>
  </si>
  <si>
    <t>CONTROL PARA RIESGO
21</t>
  </si>
  <si>
    <t>CONTROL PARA RIESGO
22</t>
  </si>
  <si>
    <t>CONTROL PARA RIESGO
23</t>
  </si>
  <si>
    <t>CONTROL PARA RIESGO
24</t>
  </si>
  <si>
    <t>CONTROL PARA RIESGO
25</t>
  </si>
  <si>
    <t>El control debe estar documentado</t>
  </si>
  <si>
    <t>CONTROL PARA RIESGO
1</t>
  </si>
  <si>
    <t>CONTROL PARA RIESGO
2</t>
  </si>
  <si>
    <t>CONTROL PARA RIESGO
3</t>
  </si>
  <si>
    <t>CONTROL PARA RIESGO
4</t>
  </si>
  <si>
    <t>CONTROL PARA RIESGO
5</t>
  </si>
  <si>
    <t>Detectivo y Correctivo</t>
  </si>
  <si>
    <t>No Aplica</t>
  </si>
  <si>
    <t>NIVEL DE PROBABILIDAD RESIDUAL APLICANDO CONTROL 1</t>
  </si>
  <si>
    <t>NIVEL DE PROBABILIDAD RESIDUAL APLICANDO CONTROL 2</t>
  </si>
  <si>
    <t>NIVEL DE IMPACTO RESIDUAL APLICANDO CONTROL 3</t>
  </si>
  <si>
    <t xml:space="preserve">Afectación negativa de la imagen institucional.
Pérdida de credibilidad en la entidad
Investigaciones por parte de entes de control
</t>
  </si>
  <si>
    <t xml:space="preserve">Afectación negativa de la imagen institucional
Investigaciones
Demandas y/o sanciones
</t>
  </si>
  <si>
    <t>X</t>
  </si>
  <si>
    <t>PR-GHH-10 Procedimiento para la inscripcion, actualizacion y ascenso escalafon docente</t>
  </si>
  <si>
    <t>Trimestral</t>
  </si>
  <si>
    <r>
      <t xml:space="preserve">CONTROL PARA RIESGO
8
</t>
    </r>
    <r>
      <rPr>
        <sz val="9"/>
        <rFont val="Arial"/>
        <family val="2"/>
      </rPr>
      <t>No aplica</t>
    </r>
  </si>
  <si>
    <r>
      <t xml:space="preserve">CONTROL PARA RIESGO
7
</t>
    </r>
    <r>
      <rPr>
        <sz val="9"/>
        <rFont val="Arial"/>
        <family val="2"/>
      </rPr>
      <t>No aplica</t>
    </r>
  </si>
  <si>
    <t>CONTROL PARA RIESGO
9
No aplica</t>
  </si>
  <si>
    <r>
      <t xml:space="preserve">CONTROL PARA RIESGO
3
</t>
    </r>
    <r>
      <rPr>
        <sz val="9"/>
        <rFont val="Arial"/>
        <family val="2"/>
      </rPr>
      <t>Socialización de los</t>
    </r>
    <r>
      <rPr>
        <b/>
        <sz val="9"/>
        <rFont val="Arial"/>
        <family val="2"/>
      </rPr>
      <t xml:space="preserve"> </t>
    </r>
    <r>
      <rPr>
        <sz val="9"/>
        <rFont val="Arial"/>
        <family val="2"/>
      </rPr>
      <t>principios y valores institucionales en el proceso de inducción y cada 2 años en los procesos de reinducción.   Lo que se encuentra establecido en el PR-GH-02 (Procedimiento de induccion reinduccion y entrenamiento)</t>
    </r>
  </si>
  <si>
    <r>
      <t xml:space="preserve">CONTROL PARA RIESGO
4
</t>
    </r>
    <r>
      <rPr>
        <sz val="9"/>
        <rFont val="Arial"/>
        <family val="2"/>
      </rPr>
      <t>Socialización de los principios y valores institucionales en el proceso de inducción y cada 2 años en los procesos de reinducción.   Lo que se encuentra establecido en el PR-GH-02 (Procedimiento de induccion reinduccion y entrenamiento)</t>
    </r>
  </si>
  <si>
    <t>PR-GH-02 (Procedimiento de induccion reinduccion y entrenamiento)</t>
  </si>
  <si>
    <t>Profesional Universitario del área de Cobertura</t>
  </si>
  <si>
    <t>Gestión del Recurso Físico y Logístico</t>
  </si>
  <si>
    <t>VALORACIÓN DEL RIESGO (Análisis y Evaluación del riesgo)</t>
  </si>
  <si>
    <t>Análisis de Causas</t>
  </si>
  <si>
    <t>Líder SIGI
PU Planeación Educativa</t>
  </si>
  <si>
    <t>Contratación sin el cumplimiento de requisitos.</t>
  </si>
  <si>
    <t xml:space="preserve">Indebido registro en  el Sistema de Matricula en línea SIMAT 	</t>
  </si>
  <si>
    <t xml:space="preserve">Certificar horas extras a un docente sin que haya lugar a ello		</t>
  </si>
  <si>
    <t xml:space="preserve">Manipulación indebida de información		</t>
  </si>
  <si>
    <t>El profesional universitario del área de  Fondos Educativos, antes de realizar el proceso de contratación, verifica que los proveedores cumplan con los requisitos establecidos en el Manual de Contratación, a través del aplicativo MASTER - MANEJO DE PROVEEDORES, en caso de evidenciar que el proveedor no cumple los requisitos rechaza los documentos erroneos y/o informa al Rector los faltantes a través de correo electrónico , evidenciándose a través del aplicativo Master y del correo</t>
  </si>
  <si>
    <t>El Rector de la Institución Educativas antes de firmar los respectivos contratos, valida en la lista de chequeo que todos los requisitos estén cumplidos.</t>
  </si>
  <si>
    <t>x</t>
  </si>
  <si>
    <t>Manual de Contratación de los Fondos Educativos</t>
  </si>
  <si>
    <r>
      <t>CONTROL PARA RIESGO
2</t>
    </r>
    <r>
      <rPr>
        <sz val="9"/>
        <rFont val="Arial"/>
        <family val="2"/>
      </rPr>
      <t xml:space="preserve">
El Rector de la Institución Educativas antes de firmar los respectivos contratos, valida en la lista de chequeo que todos los requisitos estén cumplidos.</t>
    </r>
  </si>
  <si>
    <r>
      <rPr>
        <b/>
        <sz val="9"/>
        <rFont val="Arial"/>
        <family val="2"/>
      </rPr>
      <t xml:space="preserve">CONTROL PARA RIESGO
1
</t>
    </r>
    <r>
      <rPr>
        <sz val="9"/>
        <rFont val="Arial"/>
        <family val="2"/>
      </rPr>
      <t xml:space="preserve">
El profesional universitario del área de  Fondos Educativos, antes de realizar el proceso de contratación, verifica que los proveedores cumplan con los requisitos establecidos en el Manual de Contratación, a través del aplicativo MASTER - MANEJO DE PROVEEDORES, en caso de evidenciar que el proveedor no cumple los requisitos rechaza los documentos erroneos y/o informa al Rector los faltantes a través de correo electrónico , evidenciándose a través del aplicativo Master y del correo </t>
    </r>
  </si>
  <si>
    <t>Posibilidad de afectación reputacional y económica por  realizar contratos sin el cumplimiento de  requisitos debido errores por parte del servidor encargado de realizar la contratación  al no verificar adecuadamente el cumplimiento de los mismos, los cuales se encuentran establecidos en la lista de chequeo .</t>
  </si>
  <si>
    <t>Secretario de Educación 
Asesor Fondos Educativos</t>
  </si>
  <si>
    <t>Anual
Trimestral</t>
  </si>
  <si>
    <t xml:space="preserve">Posibilidad de afectación reputacional y  ecónomia, por registrar estudiantes inexistentes, duplicados, con condición de discapacidad,  con talento excepcional o población vulnerable sin tener el diagnóstico de ello, con el fin de aumentar la obtención de recursos financieros para beneficio propio o de un tercero. </t>
  </si>
  <si>
    <r>
      <rPr>
        <b/>
        <sz val="10"/>
        <rFont val="Arial"/>
        <family val="2"/>
      </rPr>
      <t>Lluvia de Ideas</t>
    </r>
    <r>
      <rPr>
        <sz val="10"/>
        <rFont val="Arial"/>
        <family val="2"/>
      </rPr>
      <t xml:space="preserve">
Conseguir la asignación de más recursos para la Institución Educativa
Los servidores encargados de diligenciar el SIMAT en las IE no tiene el dominio  suficiente para marcar lo estudiantes de forma correcta.
Falta de seguimiento y control  por parte de la Secretaría de Educación para verificar el buen diligenciamiento del SIMAT
</t>
    </r>
    <r>
      <rPr>
        <b/>
        <sz val="10"/>
        <rFont val="Arial"/>
        <family val="2"/>
      </rPr>
      <t xml:space="preserve">
Contexto Externo -  Financiero
</t>
    </r>
  </si>
  <si>
    <t xml:space="preserve">Insuficiente capacidad operativa para  la revisión de los requisitos aportados por los proveedores.
Acta de Reunión de Rectores del 15 de Marzo de 2022
</t>
  </si>
  <si>
    <t xml:space="preserve">Falta de seguimiento y control  por parte de la Secretaría de Educación para verificar el buen diligenciamiento del SIMAT.
Acta de Reunión de Rectores del 15 de Marzo de 2022
</t>
  </si>
  <si>
    <t>Afectación negativa de la imagen institucional.
Pérdida de credibilidad en la entidad
Investigaciones por parte de entes de control</t>
  </si>
  <si>
    <t>Realizar capacitación del manejo del SIMAT, a todo el personal encargado de su diligenciamiento.
Generar informes de la auditoría de la matrícula realizada sobre el diiligenciamiento del SIMAT y de las inconsistencias presentadas</t>
  </si>
  <si>
    <t>Registro fotográfico y lista de asistencias a la capacitación sobre e manejo del SIMAT
Informes de Auditoría a la Matrícula.</t>
  </si>
  <si>
    <t xml:space="preserve">Posibilidad de afectación reputacional debido al cobro de horas extras sin el cumplimiento de requisitos por falta de validación en el cumplimiento de los mismos con el fin de obtener beneficios propio o  a favor de un tercero. 
</t>
  </si>
  <si>
    <t xml:space="preserve">Falta de control en el manejo de la asignación de las horas extras.
Acta de Reunión de Rectores del 15 de Marzo de 2022
</t>
  </si>
  <si>
    <t xml:space="preserve">
El profesional universitario y/o el técnico operativo del área de talento humano, cada vez que se presente una solicitud de horas extras, valida que sean las autorizadas en la Resolución y/o que sean por incapacidad del docente a remplazar, para poder autorizarlas, de cumplir con los requisitos autoriza a través de oficio de lo contrario hace devolución de los mismos, con las respectivas justificacione.
</t>
  </si>
  <si>
    <t>Socialización del protocolo de manejo de las horas extras con los rectores de las Instituciones Educativas</t>
  </si>
  <si>
    <r>
      <t>El profesional Universitario del área de Cobertura, a través de auditoria a la matrícula, realiza validación del registro de la información en el SIMAT de manera</t>
    </r>
    <r>
      <rPr>
        <sz val="12"/>
        <color theme="1"/>
        <rFont val="Calibri"/>
        <family val="2"/>
        <scheme val="minor"/>
      </rPr>
      <t xml:space="preserve"> semestral con el objetivo de validar que  ésta se haga de manera correcta, de encontrar inconsistencias, informará al rector de cada IE para que se hagan las respectivas correcciones. </t>
    </r>
  </si>
  <si>
    <t xml:space="preserve">Aplicar el protocolo para el manejo de las horas extras que entregue la Secretaría de Educación
Capacitar a todos los rectores sobre el manejo de las horas extras
</t>
  </si>
  <si>
    <t>Solicitudes y auotirzaciones de horas extras.
Protocolo de horas extras actualizado .
Registro de asistencia a capacitación del manejo de las horas extras</t>
  </si>
  <si>
    <t xml:space="preserve">Técnica de Horas Extras
Rectores
</t>
  </si>
  <si>
    <r>
      <t xml:space="preserve">
</t>
    </r>
    <r>
      <rPr>
        <b/>
        <sz val="10"/>
        <rFont val="Arial"/>
        <family val="2"/>
      </rPr>
      <t xml:space="preserve">Lluvia de Ideas
</t>
    </r>
    <r>
      <rPr>
        <sz val="10"/>
        <rFont val="Arial"/>
        <family val="2"/>
      </rPr>
      <t xml:space="preserve">
* Interés de favorecer a un docente con horas extras sin el cumplimintoo de los requisitos
* Falta de control en el manejo de la asignación de las horas extras.
* Intención de conseguir beneficios de manera fraudulenta
*Tráfico de influencias
</t>
    </r>
    <r>
      <rPr>
        <sz val="10"/>
        <color theme="1"/>
        <rFont val="Arial"/>
        <family val="2"/>
      </rPr>
      <t xml:space="preserve">Contexto Estratégico:  Contexto Intrno: Factor Ética y Valores.
</t>
    </r>
    <r>
      <rPr>
        <b/>
        <sz val="10"/>
        <rFont val="Arial"/>
        <family val="2"/>
      </rPr>
      <t xml:space="preserve">
Contexto Interno -  Financiero</t>
    </r>
  </si>
  <si>
    <r>
      <rPr>
        <b/>
        <sz val="10"/>
        <rFont val="Arial"/>
        <family val="2"/>
      </rPr>
      <t>Lluvia de Ideas</t>
    </r>
    <r>
      <rPr>
        <sz val="10"/>
        <rFont val="Arial"/>
        <family val="2"/>
      </rPr>
      <t xml:space="preserve">
*Insuficiente capacidad operativa para  la revisión de los requisitos aportados por los proveedores.
* Interés político en las Institucione Educativas.
* Recepción de documentos falsos teniendo conocimiento de ello para beneficio propio o de un tercero
* Intención de conseguir beneficios de manera fraudulenta
Intención de favores a un tercero de manera fraudulenta.
</t>
    </r>
    <r>
      <rPr>
        <b/>
        <sz val="10"/>
        <rFont val="Arial"/>
        <family val="2"/>
      </rPr>
      <t>Contexto:  Direccionamiento Estratégico.</t>
    </r>
    <r>
      <rPr>
        <sz val="10"/>
        <rFont val="Arial"/>
        <family val="2"/>
      </rPr>
      <t xml:space="preserve">
</t>
    </r>
  </si>
  <si>
    <r>
      <rPr>
        <b/>
        <sz val="10"/>
        <rFont val="Arial"/>
        <family val="2"/>
      </rPr>
      <t xml:space="preserve">Lluvia de Ideas
</t>
    </r>
    <r>
      <rPr>
        <sz val="10"/>
        <rFont val="Arial"/>
        <family val="2"/>
      </rPr>
      <t xml:space="preserve">
Evitar que la comunidad en general conozca tanto la información financiera como contractual de la IE por tener información falsa
Falta de ética por parte del funcionario que interviene en el proceso.
Negligencia por parte del funcionario encargado de la publicación 
</t>
    </r>
    <r>
      <rPr>
        <b/>
        <sz val="10"/>
        <rFont val="Arial"/>
        <family val="2"/>
      </rPr>
      <t xml:space="preserve">Contexto interno - Factor: Ética y valores
</t>
    </r>
    <r>
      <rPr>
        <sz val="10"/>
        <rFont val="Arial"/>
        <family val="2"/>
      </rPr>
      <t xml:space="preserve">
</t>
    </r>
  </si>
  <si>
    <t xml:space="preserve">Evitar que la comunidad en general conozca tanto la información financiera como contractual de la IE por tener información falsa
Acta de Reunión de Rectores del 15 de Marzo de 2022 
</t>
  </si>
  <si>
    <t xml:space="preserve">Afectación negativa de la imagen institucional. 
Investigaciones
</t>
  </si>
  <si>
    <r>
      <rPr>
        <b/>
        <sz val="9"/>
        <rFont val="Arial"/>
        <family val="2"/>
      </rPr>
      <t xml:space="preserve">CONTROL PARA RIESGO
3
</t>
    </r>
    <r>
      <rPr>
        <sz val="9"/>
        <rFont val="Arial"/>
        <family val="2"/>
      </rPr>
      <t xml:space="preserve">El profesional Universitario del área de Cobertura, a través de auditoria a la matrícula, realiza validación del registro de la información en el SIMAT de manera semestral con el objetivo de validar que  ésta se haga de manera correcta, de encontrar inconsistencias, informará al rector de cada IE para que se hagan las respectivas correcciones. </t>
    </r>
  </si>
  <si>
    <r>
      <t xml:space="preserve">CONTROL PARA RIESGO
4
</t>
    </r>
    <r>
      <rPr>
        <sz val="9"/>
        <rFont val="Arial"/>
        <family val="2"/>
      </rPr>
      <t>El profesional universitario y/o el técnico operativo del área de talento humano, cada vez que se presente una solicitud de horas extras, valida que sean las autorizadas en la Resolución y/o que sean por incapacidad del docente a remplazar, para poder autorizarlas, de cumplir con los requisitos autoriza a través de oficio de lo contrario hace devolución de los mismos, con las respectivas justificacione.</t>
    </r>
  </si>
  <si>
    <r>
      <t xml:space="preserve">CONTROL PARA RIESGO
5
</t>
    </r>
    <r>
      <rPr>
        <sz val="9"/>
        <rFont val="Arial"/>
        <family val="2"/>
      </rPr>
      <t xml:space="preserve">
Socialización del protocolo de manejo de las horas extras con los rectores de las Instituciones Educativas</t>
    </r>
  </si>
  <si>
    <t>El asesor de fondos de la Secretaría de Educación luego de validar la información de los estados financieros, publicará en la página de la Secretaría de Educación los estados financieros de las IE de forma trimestral, en caso de encontrar inconsistencias hará las respectivas observaciones para la corrección</t>
  </si>
  <si>
    <r>
      <t xml:space="preserve">CONTROL PARA RIESGO
6
</t>
    </r>
    <r>
      <rPr>
        <sz val="9"/>
        <rFont val="Arial"/>
        <family val="2"/>
      </rPr>
      <t>El asesor de fondos de la Secretaría de Educación luego de validar la información de los estados financieros, publicará en la página de la Secretaría de Educación los estados financieros de las IE de forma trimestral, en caso de encontrar inconsistencias hará las respectivas observaciones para la corrección</t>
    </r>
  </si>
  <si>
    <t>Guia de Fondos Educativs</t>
  </si>
  <si>
    <t>Protocolo para el manejo de horas extras</t>
  </si>
  <si>
    <t xml:space="preserve">Socializar a los Rectores  en el primer cuatrimestre, los valores que hacen parte del código de integridad del ente territorial.
Realizar trimestralmente, una muestra aleatoria de los contratos realizados en cada IE y certifiará que estos se encuentran con el complimiento de los requistos.
</t>
  </si>
  <si>
    <t xml:space="preserve">Verificar que en las quejas que ingresan a la Secretaría, no se presente reclamaciones por no encontrarse publicados.
</t>
  </si>
  <si>
    <t>NO</t>
  </si>
  <si>
    <t>IE MARÍA JESÚS MEJÍA</t>
  </si>
  <si>
    <t>Registro fotográfico, correo y/o lista de asistencias a la socialización realizada sobre los valores incluidos en el código de integridad..
Certificación trimestral por parte del Asesor de Fondos, de la revisión realizada al proceso de contratación.</t>
  </si>
  <si>
    <t>04/4/2022: En el periodo comprendido entre el 1 de enero y el 30 de marzo de 2022 se celebraron 4 contratos se pueden verificar en la página de SECOP en el link: https://www.contratos.gov.co/consultas/resultadoListadoProcesos.jsp?entidad=205154727&amp;desdeFomulario=true#, todos los contratos cumplen con la lista de chequeo, el asesor de fondos de servicios educativos certificará las evidencias correspondientes.
El día 24 de marzo de 2022 se envía a todos los rectores presentación de los valores que hacen parte del código de integridad. Ver presentación y correo.
El profesional abogado de Fondos Educativos verificó que todos los proveedores cumplieorn con  todos los requisitos establecidos en el Manual de contratación, según la documentación aportada en el aplicativo: igualmente,   generó una lista de chequeo que fue valiadada por el Rector antes de proceder a la respectiva firma.
El 1 de abril de 2022, el asesor de fondos certifica la realización de contratos en el trimestre observándose el cumplimiento de todos los requisitos.</t>
  </si>
  <si>
    <t>04/04/2022:  Actualmente los sistemas MASTER y SIMAT se encuentran actualizados, las secretarias de la Institución han asistido a las capacitaciones programadas por la funcionaria de Cobertura Educativa Beatriz Salazar
En las evidencias aportadas se observa la capacitación realizada por la Secretaría, sobre el maenjo del SIMAT así como el registro de asistencia así como un consolidado del informe de auditoría de matrícula.</t>
  </si>
  <si>
    <t>04/04/2022: En el primer trimestre del año se solicitaron horas extra para cubrir la incapacidad de las docentes Maria del Socorro Escobar Garces y Evila Santos Diaz Collazos, adicionalmente se solictaron horas extra para cubrir la creacion de un nuevo grupo de la sede primaria mientras era nombrada la docente 
El PU y/o el técnico operativo del área de recursos revisa según los lineamintos dados para el manejo de las horas extras generando los registros reequeridos.
En las evidencias se observa las solicitudes de horas extras con las respectivas autorizaciones, por cumplir con los requisitos exigidos
La capacitación a realizarse para el manejo de las horas extras, se programará cuando se termine el protocolo diseñado para tal fin.</t>
  </si>
  <si>
    <t>04/04/2022: Los estados financieros son publicados por el área de Fondos de Servicios Educativos en la páguna de la Secretaría de Educación, adicionalmente se publican en la página Web de la Institución Educativa.
En la página de la Secretaría de Educación en la ruta  https://semitagui.gov.co/estadosfini.php se evidencia los estados financieros de la IE Publicados.
Se eviencia que en el aplicativo de gestión transparente la publicación oportuna de los procesos de contratación.</t>
  </si>
  <si>
    <t>Evidencia de publicación de los Estados Financieros en la página de la Secretaría de Educación
Publicación de la Contratación en Gestión transparente</t>
  </si>
  <si>
    <t>Posibilidad de afectación reputacional  por ocultamiento  de la informaión financiera y de contratación, de las instituciones educativas debido a la no publicación de los estados financieros y de la contratación en la página web de la Secretaría y/o en Gestión Transparente, respectivamente.</t>
  </si>
  <si>
    <t>11/07/02022:  En el periodo comprendido entre 1 de abril y 30 de junio de 2022 se celebraron 3 contratos, se pueden verificar en la pagina de SECOP en el link:
https://www.contratos.gov.co/consultas/resultadoListadoProcesos.jsp?entidad=205154727&amp;desdeFomulario=true#
todos estos contratos cumplen con la lista de chequeo, el asesor de fondos de servicios educativos certificará las evidencias correspondientes.
  Todos se realizaron cumpliendo con  los requisitos contemplados en el Manual de contratación que rigen los fondos educativos y durante los tiempos establecidos.
Con respecto a la acción  de socializar a los rectores  en el primer cuatrimestre, los valores que hacen parte del código de integridad del ente territorial, se cumplió desde el primer trimestre..
El profesional abogado de Fondos Educativos verificó que todos los proveedores cumplieron con  todos los requisitos establecidos en el Manual de contratación, según la documentación aportada en el aplicativo: igualmente,   generó una lista de chequeo que fue validada por la Rectora antes de proceder a la respectiva firma.
El 7 de julio de 2022, por encontrarse de vacaciones el Asesor de Fondos, la Auxiliar Administrativa certifico que los contratos del 2 trimestre cumplieron con todos los requisitos.</t>
  </si>
  <si>
    <t xml:space="preserve">30/06/2022:  La Institución viene de manera permanente revisando SIMAT, SIMPADE y MASTER, para diariamente tener la coincidencia entre los tres sistemas.
La profesional de cobertura continua realizando auditoría permanente al comportamiento de la matrícula a través del aplicativo SIMAT.  Con respecto a la capacitación para el manejo del SIMAT se cumplió desde el primer trimestre. </t>
  </si>
  <si>
    <t>30/06/2022: En el segundo trimestre del año se solicitaron horas extras para cubrir las incapacidades: María del Sociorro escobar. licencias de luto: Juan Carlos Bayona. licencias no remuneradas:  Angela María Gaviria.
El PU y/o el técnico operativo del área de recursos revisa según los lineamientos dados para el manejo de las horas extras generando los registros requeridos.
En las evidencias se observa las solicitudes de horas extras con las respectivas autorizaciones, por cumplir con los requisitos exigidos.
Se terminó el protocolo y la capacitación será dictada por la servidora de la Secretaría de Educación en el tercer trimestre de 2022.</t>
  </si>
  <si>
    <t>30/06/2022:  La información contable se pública en la página de la Secretaría de Educación así como en gestión transparente de manera oportuna y clara. 
En la página de la Secretaría de Educación en la ruta  https://semitagui.gov.co/estadosfini.php se evidencia los estados financieros de la IE Publicados.
Se evidencia que en el aplicativo de gestión transparente la publicación oportuna de los procesos de contratación.</t>
  </si>
  <si>
    <t>30/09/2022:  Desde el mes de febrero de 2022, se realizó la capacitación a todo el personal encargado del manejo del SIMAT por el área de cobertura educativa, como se observa en la evidencias del primer trimestre.
Igualmente se observan los informes de auditoría correspondientes al l tercer trimestre donde se observan las inconsistencias presentadas.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</si>
  <si>
    <t>30/09/2022:  El PU y el  el técnico operativo del área de recursos revisa según los lineamintos dados para el manejo de las horas extras generando los registros reequeridos.
En las evidencias se observa las solicitudes de horas extras con las respectivas autorizaciones, del trimestre,  y todas cumplen con los requisitos exigidos.
Se terminó el protocolo el cual fue socializado a cada uno de los rectores, sin embargo en la reunión de rectores que se realice en el último trimestre se hara la socializado para que se defina si se deben hacer cambios para la vigencia siguiente.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</si>
  <si>
    <t>30/09/2022:   La información contable se pública en la página de la Secretaría de Educación así como en gestión transparente de manera oportuna y clara. 
En la página de la Secretaría de Educación en la ruta  https://semitagui.gov.co/estadosfini.php se evidencia los estados financieros de la IE Publicados.
Se eviencia que en el aplicativo de gestión transparente la publicación oportuna de los procesos de contratación.
Adicionalmente se verifica con el área de Calidad de la Secretaría que cuenta con el informe, que no ingresaron quejas por este concepto.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</si>
  <si>
    <t>30/09/2022:  Durante el  tercer trimestre la IE María Jesús Mejía realizó  1 contrato .   Este se realizó cumpliendo con todos los requisitos contemplados en el Manual de contratación que rigen los fondos educativos y durante los tiempos establecidos.
Con respecto a la acción  de socialiizar  los valores que hacen parte del código de integridad del ente territorial, a los rectores, se cumplió desde el primer trimestre..
El profesional abogado de Fondos Educativos verificó que todos los proveedores cumplieron con  todos los requisitos establecidos en el Manual de contratación, según la documentación aportada en el aplicativo: igualmente,   generó una lista de chequeo que fue validada por la Rectora antes de proceder a la respectiva firma.
La Auxiliar Administrativa certificó que los contratos del 3 trimestre cumplieron con todos los requisitos y se encuentran publicados en gestión transparente.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</si>
  <si>
    <t>5/12/2022:   La información contable se pública en la página de la Secretaría de Educación así como en gestión transparente de manera oportuna y clara. 
En la página de la Secretaría de Educación en la ruta  https://semitagui.gov.co/estadosfini.php se evidencia los estados financieros de la IE Publicados.
Se eviencia que en el aplicativo de gestión transparente la publicación oportuna de los procesos de contratación.
Adicionalmente se verifica con el área de Calidad de la Secretaría que cuenta con el informe, que no ingresaron quejas por este concepto.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</si>
  <si>
    <r>
      <t xml:space="preserve">5/12/2022:  Desde el mes de febrero de 2022, se realizó la capacitación a todo el personal encargado del manejo del SIMAT por el área de cobertura educativa, como se observa en la evidencias del primer trimestre.
</t>
    </r>
    <r>
      <rPr>
        <sz val="10"/>
        <rFont val="Arial"/>
        <family val="2"/>
      </rPr>
      <t xml:space="preserve">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r>
  </si>
  <si>
    <r>
      <t>5/12/2022:  Durante el  cuarto trimestre la IE María Jesús Mejía se realizaron</t>
    </r>
    <r>
      <rPr>
        <sz val="10"/>
        <color rgb="FFFF0000"/>
        <rFont val="Arial"/>
        <family val="2"/>
      </rPr>
      <t xml:space="preserve"> </t>
    </r>
    <r>
      <rPr>
        <sz val="10"/>
        <rFont val="Arial"/>
        <family val="2"/>
      </rPr>
      <t>cuatro contratos .   Estos se realizaron cumpliendo con todos los requisitos contemplados en el Manual de contratación que rigen los fondos educativos y durante los tiempos establecidos.
Con respecto a la acción  de socializar  los valores que hacen parte del código de integridad del ente territorial, a los rectores, se cumplió desde el primer trimestre.
El profesional abogado de Fondos Educativos verificó que todos los proveedores cumplieron con  todos los requisitos establecidos en el Manual de contratación, según la documentación aportada en el aplicativo: igualmente,   generó una lista de chequeo que fue validada por la Rectora antes de proceder a la respectiva firma.
La Auxiliar Administrativa certificó que los contratos del cuarto trimestre cumplieron con todos los requisitos y se encuentran publicados en gestión transparente.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r>
  </si>
  <si>
    <t>5/12/2022:  El PU y el  el técnico operativo del área de recursos revisa según los lineamientos dados para el manejo de las horas extras generando los registros requeridos.
En las evidencias se observa las solicitudes de horas extras con las respectivas autorizaciones, del trimestre,  y todas cumplen con los requisitos exigidos.
Los controles han sido efectivos para evitar su materialización en este periodo.
Se continua con los mismos controles y  acciones y  no se requiere implementar acciones de mejoramiento.
Las acciones implementadas han sido efectivas  toda vez que no se materializó el riesgo para este periodo de seguimiento.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</si>
</sst>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quot;de&quot;\ mmmm\ &quot;de&quot;\ yyyy"/>
  </numFmts>
  <fonts count="23" x14ac:knownFonts="1">
    <font>
      <sz val="10"/>
      <name val="Arial"/>
    </font>
    <font>
      <sz val="10"/>
      <name val="Arial"/>
      <family val="2"/>
    </font>
    <font>
      <b/>
      <sz val="10"/>
      <name val="Arial"/>
      <family val="2"/>
    </font>
    <font>
      <sz val="11"/>
      <name val="Arial"/>
      <family val="2"/>
    </font>
    <font>
      <b/>
      <sz val="11"/>
      <name val="Arial"/>
      <family val="2"/>
    </font>
    <font>
      <b/>
      <sz val="12"/>
      <name val="Arial"/>
      <family val="2"/>
    </font>
    <font>
      <sz val="10"/>
      <color rgb="FFFF0000"/>
      <name val="Arial"/>
      <family val="2"/>
    </font>
    <font>
      <b/>
      <sz val="10"/>
      <color rgb="FFFF0000"/>
      <name val="Arial"/>
      <family val="2"/>
    </font>
    <font>
      <b/>
      <sz val="18"/>
      <color rgb="FFFF0000"/>
      <name val="Arial"/>
      <family val="2"/>
    </font>
    <font>
      <b/>
      <sz val="16"/>
      <name val="Arial"/>
      <family val="2"/>
    </font>
    <font>
      <sz val="9"/>
      <color indexed="81"/>
      <name val="Tahoma"/>
      <family val="2"/>
    </font>
    <font>
      <b/>
      <sz val="10"/>
      <color theme="0" tint="-0.34998626667073579"/>
      <name val="Arial"/>
      <family val="2"/>
    </font>
    <font>
      <b/>
      <sz val="9"/>
      <color indexed="81"/>
      <name val="Tahoma"/>
      <family val="2"/>
    </font>
    <font>
      <b/>
      <sz val="9"/>
      <name val="Arial"/>
      <family val="2"/>
    </font>
    <font>
      <sz val="9"/>
      <name val="Arial"/>
      <family val="2"/>
    </font>
    <font>
      <sz val="12"/>
      <name val="Arial"/>
      <family val="2"/>
    </font>
    <font>
      <sz val="10"/>
      <color indexed="81"/>
      <name val="Tahoma"/>
      <family val="2"/>
    </font>
    <font>
      <b/>
      <sz val="10"/>
      <color indexed="81"/>
      <name val="Tahoma"/>
      <family val="2"/>
    </font>
    <font>
      <sz val="11"/>
      <color theme="0"/>
      <name val="Arial"/>
      <family val="2"/>
    </font>
    <font>
      <sz val="10"/>
      <color theme="0"/>
      <name val="Arial"/>
      <family val="2"/>
    </font>
    <font>
      <sz val="12"/>
      <color theme="0"/>
      <name val="Arial"/>
      <family val="2"/>
    </font>
    <font>
      <sz val="10"/>
      <color theme="1"/>
      <name val="Arial"/>
      <family val="2"/>
    </font>
    <font>
      <sz val="12"/>
      <color theme="1"/>
      <name val="Calibri"/>
      <family val="2"/>
      <scheme val="minor"/>
    </font>
  </fonts>
  <fills count="18">
    <fill>
      <patternFill patternType="none"/>
    </fill>
    <fill>
      <patternFill patternType="gray125"/>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00B050"/>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0"/>
        <bgColor indexed="64"/>
      </patternFill>
    </fill>
  </fills>
  <borders count="6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uble">
        <color auto="1"/>
      </left>
      <right style="double">
        <color auto="1"/>
      </right>
      <top style="double">
        <color auto="1"/>
      </top>
      <bottom style="double">
        <color auto="1"/>
      </bottom>
      <diagonal/>
    </border>
    <border>
      <left/>
      <right style="thin">
        <color auto="1"/>
      </right>
      <top/>
      <bottom style="thin">
        <color auto="1"/>
      </bottom>
      <diagonal/>
    </border>
    <border>
      <left style="double">
        <color auto="1"/>
      </left>
      <right/>
      <top style="double">
        <color auto="1"/>
      </top>
      <bottom style="double">
        <color auto="1"/>
      </bottom>
      <diagonal/>
    </border>
    <border>
      <left style="thin">
        <color auto="1"/>
      </left>
      <right/>
      <top/>
      <bottom style="thin">
        <color auto="1"/>
      </bottom>
      <diagonal/>
    </border>
    <border>
      <left/>
      <right/>
      <top/>
      <bottom style="thin">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bottom/>
      <diagonal/>
    </border>
    <border>
      <left style="double">
        <color auto="1"/>
      </left>
      <right style="double">
        <color auto="1"/>
      </right>
      <top/>
      <bottom style="double">
        <color auto="1"/>
      </bottom>
      <diagonal/>
    </border>
    <border>
      <left style="medium">
        <color auto="1"/>
      </left>
      <right style="medium">
        <color auto="1"/>
      </right>
      <top style="medium">
        <color auto="1"/>
      </top>
      <bottom style="medium">
        <color auto="1"/>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diagonal/>
    </border>
    <border>
      <left style="medium">
        <color indexed="64"/>
      </left>
      <right/>
      <top style="thin">
        <color auto="1"/>
      </top>
      <bottom/>
      <diagonal/>
    </border>
    <border>
      <left style="medium">
        <color indexed="64"/>
      </left>
      <right/>
      <top/>
      <bottom/>
      <diagonal/>
    </border>
    <border>
      <left style="medium">
        <color indexed="64"/>
      </left>
      <right/>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s>
  <cellStyleXfs count="3">
    <xf numFmtId="0" fontId="0" fillId="0" borderId="0"/>
    <xf numFmtId="0" fontId="1" fillId="0" borderId="0"/>
    <xf numFmtId="9" fontId="1" fillId="0" borderId="0" applyFont="0" applyFill="0" applyBorder="0" applyAlignment="0" applyProtection="0"/>
  </cellStyleXfs>
  <cellXfs count="305">
    <xf numFmtId="0" fontId="0" fillId="0" borderId="0" xfId="0"/>
    <xf numFmtId="0" fontId="1" fillId="0" borderId="0" xfId="0" applyFont="1" applyAlignment="1">
      <alignment wrapText="1"/>
    </xf>
    <xf numFmtId="0" fontId="1" fillId="0" borderId="0" xfId="0" applyFont="1" applyAlignment="1">
      <alignment horizontal="left"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center" wrapText="1"/>
    </xf>
    <xf numFmtId="0" fontId="0" fillId="0" borderId="1" xfId="0" applyBorder="1"/>
    <xf numFmtId="0" fontId="0" fillId="0" borderId="6" xfId="0" applyBorder="1" applyAlignment="1">
      <alignment horizontal="center"/>
    </xf>
    <xf numFmtId="0" fontId="1" fillId="0" borderId="1" xfId="0" applyFont="1" applyBorder="1" applyAlignment="1" applyProtection="1">
      <alignment horizontal="left" vertical="top" wrapText="1"/>
      <protection hidden="1"/>
    </xf>
    <xf numFmtId="0" fontId="0" fillId="0" borderId="5" xfId="0" applyBorder="1"/>
    <xf numFmtId="0" fontId="1" fillId="0" borderId="1" xfId="0" applyFont="1" applyBorder="1" applyAlignment="1" applyProtection="1">
      <alignment horizontal="left" vertical="center" wrapText="1"/>
      <protection locked="0"/>
    </xf>
    <xf numFmtId="164" fontId="1" fillId="0" borderId="1" xfId="0" applyNumberFormat="1" applyFont="1" applyBorder="1" applyAlignment="1" applyProtection="1">
      <alignment horizontal="left" vertical="center"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horizontal="center" vertical="center" wrapText="1"/>
      <protection locked="0"/>
    </xf>
    <xf numFmtId="0" fontId="2" fillId="3" borderId="11" xfId="0" applyFont="1" applyFill="1" applyBorder="1" applyAlignment="1">
      <alignment horizontal="center" vertical="center" wrapText="1"/>
    </xf>
    <xf numFmtId="0" fontId="2" fillId="6" borderId="1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8" borderId="11" xfId="0" applyFont="1" applyFill="1" applyBorder="1" applyAlignment="1" applyProtection="1">
      <alignment horizontal="center" vertical="center" wrapText="1"/>
      <protection locked="0"/>
    </xf>
    <xf numFmtId="0" fontId="2" fillId="2" borderId="11" xfId="0" applyFont="1" applyFill="1" applyBorder="1" applyAlignment="1">
      <alignment horizontal="center" vertical="center" wrapText="1"/>
    </xf>
    <xf numFmtId="0" fontId="14" fillId="0" borderId="0" xfId="0" applyFont="1" applyAlignment="1">
      <alignment horizontal="left" vertical="top" wrapText="1"/>
    </xf>
    <xf numFmtId="0" fontId="14" fillId="0" borderId="0" xfId="0" applyFont="1" applyAlignment="1">
      <alignment wrapText="1"/>
    </xf>
    <xf numFmtId="0" fontId="1" fillId="0" borderId="0" xfId="0" applyFont="1" applyAlignment="1">
      <alignment horizontal="left" wrapText="1"/>
    </xf>
    <xf numFmtId="0" fontId="15"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vertical="center" wrapText="1"/>
    </xf>
    <xf numFmtId="0" fontId="15" fillId="0" borderId="0" xfId="0" applyFont="1" applyAlignment="1">
      <alignment horizontal="center" vertical="center" wrapText="1"/>
    </xf>
    <xf numFmtId="0" fontId="5" fillId="0" borderId="11" xfId="0" applyFont="1" applyBorder="1" applyAlignment="1">
      <alignment horizontal="center" vertical="center"/>
    </xf>
    <xf numFmtId="0" fontId="5" fillId="5" borderId="11" xfId="0" applyFont="1" applyFill="1" applyBorder="1" applyAlignment="1">
      <alignment horizontal="center" vertical="center" wrapText="1"/>
    </xf>
    <xf numFmtId="0" fontId="15" fillId="0" borderId="11" xfId="0" applyFont="1" applyBorder="1" applyAlignment="1">
      <alignment vertical="center" wrapText="1"/>
    </xf>
    <xf numFmtId="9" fontId="15" fillId="0" borderId="11" xfId="0" applyNumberFormat="1" applyFont="1" applyBorder="1" applyAlignment="1">
      <alignment horizontal="center" vertical="center" wrapText="1"/>
    </xf>
    <xf numFmtId="0" fontId="5" fillId="0" borderId="19" xfId="0" applyFont="1" applyBorder="1" applyAlignment="1">
      <alignment horizontal="center" vertical="center"/>
    </xf>
    <xf numFmtId="0" fontId="5" fillId="5" borderId="19" xfId="0" applyFont="1" applyFill="1" applyBorder="1" applyAlignment="1">
      <alignment horizontal="center" vertical="center" wrapText="1"/>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9" fontId="1" fillId="0" borderId="1" xfId="2" applyFont="1" applyBorder="1" applyAlignment="1" applyProtection="1">
      <alignment vertical="top" wrapText="1"/>
      <protection locked="0"/>
    </xf>
    <xf numFmtId="0" fontId="8" fillId="0" borderId="0" xfId="0" applyFont="1" applyAlignment="1" applyProtection="1">
      <alignment wrapText="1"/>
      <protection locked="0"/>
    </xf>
    <xf numFmtId="0" fontId="8" fillId="0" borderId="0" xfId="0" applyFont="1" applyAlignment="1" applyProtection="1">
      <alignment horizontal="center" vertical="center" wrapText="1"/>
      <protection locked="0"/>
    </xf>
    <xf numFmtId="0" fontId="1" fillId="12" borderId="1" xfId="0" applyFont="1" applyFill="1" applyBorder="1" applyAlignment="1" applyProtection="1">
      <alignment horizontal="left" vertical="center" wrapText="1"/>
      <protection locked="0"/>
    </xf>
    <xf numFmtId="0" fontId="1" fillId="13" borderId="1" xfId="0" applyFont="1" applyFill="1" applyBorder="1" applyAlignment="1" applyProtection="1">
      <alignment horizontal="left" vertical="center" wrapText="1"/>
      <protection locked="0"/>
    </xf>
    <xf numFmtId="0" fontId="1" fillId="10" borderId="1" xfId="0" applyFont="1" applyFill="1" applyBorder="1" applyAlignment="1" applyProtection="1">
      <alignment horizontal="center" vertical="top" wrapText="1"/>
      <protection locked="0"/>
    </xf>
    <xf numFmtId="0" fontId="1" fillId="14" borderId="1" xfId="0" applyFont="1" applyFill="1" applyBorder="1" applyAlignment="1" applyProtection="1">
      <alignment horizontal="left" vertical="center" wrapText="1"/>
      <protection locked="0"/>
    </xf>
    <xf numFmtId="9" fontId="1" fillId="0" borderId="1" xfId="2" applyFont="1" applyBorder="1" applyAlignment="1" applyProtection="1">
      <alignment horizontal="center" vertical="center" wrapText="1"/>
      <protection locked="0"/>
    </xf>
    <xf numFmtId="0" fontId="0" fillId="0" borderId="0" xfId="0" applyProtection="1">
      <protection locked="0"/>
    </xf>
    <xf numFmtId="0" fontId="8" fillId="0" borderId="0" xfId="0" applyFont="1" applyProtection="1">
      <protection locked="0"/>
    </xf>
    <xf numFmtId="0" fontId="6" fillId="0" borderId="0" xfId="0" applyFont="1" applyProtection="1">
      <protection locked="0"/>
    </xf>
    <xf numFmtId="0" fontId="4" fillId="0" borderId="0" xfId="0" applyFont="1" applyAlignment="1" applyProtection="1">
      <alignment vertical="top"/>
      <protection locked="0"/>
    </xf>
    <xf numFmtId="0" fontId="0" fillId="0" borderId="0" xfId="0" applyAlignment="1" applyProtection="1">
      <alignment vertical="top"/>
      <protection locked="0"/>
    </xf>
    <xf numFmtId="0" fontId="0" fillId="0" borderId="0" xfId="0" applyAlignment="1" applyProtection="1">
      <alignment horizontal="center"/>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1" fillId="0" borderId="0" xfId="0" applyFont="1" applyAlignment="1" applyProtection="1">
      <alignment wrapText="1"/>
      <protection locked="0"/>
    </xf>
    <xf numFmtId="0" fontId="1" fillId="0" borderId="1" xfId="0" applyFont="1" applyBorder="1" applyAlignment="1" applyProtection="1">
      <alignment horizontal="justify" vertical="center" wrapText="1"/>
      <protection locked="0"/>
    </xf>
    <xf numFmtId="0" fontId="1" fillId="5" borderId="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 fillId="0" borderId="15" xfId="0" applyFont="1" applyBorder="1" applyAlignment="1" applyProtection="1">
      <alignment wrapText="1"/>
      <protection locked="0"/>
    </xf>
    <xf numFmtId="0" fontId="2" fillId="0" borderId="4" xfId="0" applyFont="1" applyBorder="1" applyAlignment="1" applyProtection="1">
      <alignment wrapText="1"/>
      <protection locked="0"/>
    </xf>
    <xf numFmtId="0" fontId="2" fillId="0" borderId="6" xfId="0" applyFont="1" applyBorder="1" applyAlignment="1" applyProtection="1">
      <alignment wrapText="1"/>
      <protection locked="0"/>
    </xf>
    <xf numFmtId="0" fontId="2" fillId="0" borderId="0" xfId="0" applyFont="1" applyAlignment="1" applyProtection="1">
      <alignment horizontal="center" vertical="top" wrapText="1"/>
      <protection locked="0"/>
    </xf>
    <xf numFmtId="0" fontId="1" fillId="0" borderId="0" xfId="0" applyFont="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2" fillId="3" borderId="11" xfId="0" applyFont="1" applyFill="1" applyBorder="1" applyAlignment="1" applyProtection="1">
      <alignment horizontal="center" vertical="center" wrapText="1"/>
      <protection locked="0"/>
    </xf>
    <xf numFmtId="1" fontId="2" fillId="6" borderId="1" xfId="0" applyNumberFormat="1" applyFont="1" applyFill="1" applyBorder="1" applyAlignment="1" applyProtection="1">
      <alignment horizontal="center" vertical="center" wrapText="1"/>
      <protection locked="0"/>
    </xf>
    <xf numFmtId="0" fontId="1" fillId="0" borderId="0" xfId="0" applyFont="1" applyAlignment="1" applyProtection="1">
      <alignment horizontal="left" wrapText="1"/>
      <protection locked="0"/>
    </xf>
    <xf numFmtId="0" fontId="2" fillId="6" borderId="11" xfId="0" applyFont="1" applyFill="1" applyBorder="1" applyAlignment="1" applyProtection="1">
      <alignment horizontal="center" vertical="center" wrapText="1"/>
      <protection locked="0"/>
    </xf>
    <xf numFmtId="1" fontId="2" fillId="4" borderId="1" xfId="0" applyNumberFormat="1"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1" fillId="0" borderId="0" xfId="0" applyFont="1" applyAlignment="1" applyProtection="1">
      <alignment vertical="top" wrapText="1"/>
      <protection locked="0"/>
    </xf>
    <xf numFmtId="0" fontId="13" fillId="0" borderId="0" xfId="0" applyFont="1" applyAlignment="1" applyProtection="1">
      <alignment horizontal="center" vertical="top" wrapText="1"/>
      <protection locked="0"/>
    </xf>
    <xf numFmtId="0" fontId="9" fillId="0" borderId="0" xfId="0" applyFont="1" applyAlignment="1" applyProtection="1">
      <alignment horizontal="left" vertical="top" wrapText="1"/>
      <protection locked="0"/>
    </xf>
    <xf numFmtId="0" fontId="14" fillId="0" borderId="0" xfId="0" applyFont="1" applyAlignment="1" applyProtection="1">
      <alignment wrapText="1"/>
      <protection locked="0"/>
    </xf>
    <xf numFmtId="9" fontId="14" fillId="0" borderId="1" xfId="2" applyFont="1" applyFill="1" applyBorder="1" applyAlignment="1" applyProtection="1">
      <alignment horizontal="center" vertical="center" wrapText="1"/>
      <protection hidden="1"/>
    </xf>
    <xf numFmtId="9" fontId="1" fillId="0" borderId="1" xfId="0" applyNumberFormat="1" applyFont="1" applyBorder="1" applyAlignment="1" applyProtection="1">
      <alignment horizontal="center" vertical="center" wrapText="1"/>
      <protection hidden="1"/>
    </xf>
    <xf numFmtId="0" fontId="7" fillId="11" borderId="1" xfId="0" applyFont="1" applyFill="1" applyBorder="1" applyAlignment="1" applyProtection="1">
      <alignment horizontal="right" vertical="top" wrapText="1"/>
      <protection locked="0"/>
    </xf>
    <xf numFmtId="9" fontId="0" fillId="11" borderId="1" xfId="0" applyNumberFormat="1" applyFill="1" applyBorder="1" applyAlignment="1" applyProtection="1">
      <alignment horizontal="center" vertical="center" wrapText="1"/>
      <protection locked="0"/>
    </xf>
    <xf numFmtId="0" fontId="0" fillId="0" borderId="0" xfId="0" applyAlignment="1" applyProtection="1">
      <alignment vertical="top" wrapText="1"/>
      <protection locked="0"/>
    </xf>
    <xf numFmtId="9" fontId="0" fillId="0" borderId="0" xfId="0" applyNumberFormat="1" applyAlignment="1" applyProtection="1">
      <alignment horizontal="center" vertical="center" wrapText="1"/>
      <protection locked="0"/>
    </xf>
    <xf numFmtId="0" fontId="4" fillId="0" borderId="3" xfId="0" applyFont="1" applyBorder="1" applyAlignment="1" applyProtection="1">
      <alignment vertical="center"/>
      <protection locked="0"/>
    </xf>
    <xf numFmtId="0" fontId="3" fillId="0" borderId="0" xfId="0" applyFont="1" applyAlignment="1" applyProtection="1">
      <alignment wrapText="1"/>
      <protection locked="0"/>
    </xf>
    <xf numFmtId="0" fontId="15" fillId="0" borderId="0" xfId="0" applyFont="1" applyAlignment="1" applyProtection="1">
      <alignment horizontal="justify" vertical="top" wrapText="1"/>
      <protection locked="0"/>
    </xf>
    <xf numFmtId="0" fontId="9" fillId="0" borderId="0" xfId="0" applyFont="1" applyAlignment="1" applyProtection="1">
      <alignment horizontal="center" vertical="top" wrapText="1"/>
      <protection locked="0"/>
    </xf>
    <xf numFmtId="0" fontId="5" fillId="15" borderId="9"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wrapText="1"/>
      <protection locked="0"/>
    </xf>
    <xf numFmtId="0" fontId="2" fillId="4" borderId="13"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wrapText="1"/>
      <protection locked="0"/>
    </xf>
    <xf numFmtId="0" fontId="2" fillId="2" borderId="13" xfId="0" applyFont="1" applyFill="1" applyBorder="1" applyAlignment="1" applyProtection="1">
      <alignment horizontal="center" vertical="center" wrapText="1"/>
      <protection locked="0"/>
    </xf>
    <xf numFmtId="1" fontId="13" fillId="3" borderId="17" xfId="0" applyNumberFormat="1" applyFont="1" applyFill="1" applyBorder="1" applyAlignment="1" applyProtection="1">
      <alignment horizontal="center" vertical="center" wrapText="1"/>
      <protection locked="0"/>
    </xf>
    <xf numFmtId="1" fontId="13" fillId="6" borderId="17" xfId="0" applyNumberFormat="1" applyFont="1" applyFill="1" applyBorder="1" applyAlignment="1" applyProtection="1">
      <alignment horizontal="center" vertical="center" wrapText="1"/>
      <protection locked="0"/>
    </xf>
    <xf numFmtId="1" fontId="13" fillId="4" borderId="17" xfId="0" applyNumberFormat="1" applyFont="1" applyFill="1" applyBorder="1" applyAlignment="1" applyProtection="1">
      <alignment horizontal="center" vertical="center" wrapText="1"/>
      <protection locked="0"/>
    </xf>
    <xf numFmtId="1" fontId="13" fillId="2" borderId="17" xfId="0" applyNumberFormat="1"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top" wrapText="1"/>
      <protection locked="0"/>
    </xf>
    <xf numFmtId="0" fontId="2" fillId="8" borderId="19" xfId="0" applyFont="1" applyFill="1" applyBorder="1" applyAlignment="1" applyProtection="1">
      <alignment horizontal="center" vertical="top" wrapText="1"/>
      <protection locked="0"/>
    </xf>
    <xf numFmtId="0" fontId="2" fillId="4" borderId="19" xfId="0" applyFont="1" applyFill="1" applyBorder="1" applyAlignment="1" applyProtection="1">
      <alignment horizontal="center" vertical="top" wrapText="1"/>
      <protection locked="0"/>
    </xf>
    <xf numFmtId="0" fontId="2" fillId="6" borderId="19" xfId="0" applyFont="1" applyFill="1" applyBorder="1" applyAlignment="1" applyProtection="1">
      <alignment horizontal="center" vertical="top" wrapText="1"/>
      <protection locked="0"/>
    </xf>
    <xf numFmtId="0" fontId="2" fillId="3" borderId="19" xfId="0" applyFont="1" applyFill="1" applyBorder="1" applyAlignment="1" applyProtection="1">
      <alignment horizontal="center" vertical="top" wrapText="1"/>
      <protection locked="0"/>
    </xf>
    <xf numFmtId="1" fontId="2" fillId="6" borderId="22" xfId="0" applyNumberFormat="1" applyFont="1" applyFill="1" applyBorder="1" applyAlignment="1" applyProtection="1">
      <alignment horizontal="center" vertical="center" wrapText="1"/>
      <protection locked="0"/>
    </xf>
    <xf numFmtId="1" fontId="2" fillId="6" borderId="23" xfId="0" applyNumberFormat="1" applyFont="1" applyFill="1" applyBorder="1" applyAlignment="1" applyProtection="1">
      <alignment horizontal="center" vertical="center" wrapText="1"/>
      <protection locked="0"/>
    </xf>
    <xf numFmtId="1" fontId="2" fillId="3" borderId="24" xfId="0" applyNumberFormat="1" applyFont="1" applyFill="1" applyBorder="1" applyAlignment="1" applyProtection="1">
      <alignment horizontal="center" vertical="center" wrapText="1"/>
      <protection locked="0"/>
    </xf>
    <xf numFmtId="1" fontId="2" fillId="4" borderId="25" xfId="0" applyNumberFormat="1" applyFont="1" applyFill="1" applyBorder="1" applyAlignment="1" applyProtection="1">
      <alignment horizontal="center" vertical="center" wrapText="1"/>
      <protection locked="0"/>
    </xf>
    <xf numFmtId="1" fontId="2" fillId="3" borderId="26" xfId="0" applyNumberFormat="1" applyFont="1" applyFill="1" applyBorder="1" applyAlignment="1" applyProtection="1">
      <alignment horizontal="center" vertical="center" wrapText="1"/>
      <protection locked="0"/>
    </xf>
    <xf numFmtId="1" fontId="2" fillId="2" borderId="25" xfId="0" applyNumberFormat="1" applyFont="1" applyFill="1" applyBorder="1" applyAlignment="1" applyProtection="1">
      <alignment horizontal="center" vertical="center" wrapText="1"/>
      <protection locked="0"/>
    </xf>
    <xf numFmtId="1" fontId="2" fillId="2" borderId="27" xfId="0" applyNumberFormat="1" applyFont="1" applyFill="1" applyBorder="1" applyAlignment="1" applyProtection="1">
      <alignment horizontal="center" vertical="center" wrapText="1"/>
      <protection locked="0"/>
    </xf>
    <xf numFmtId="1" fontId="2" fillId="2" borderId="28" xfId="0" applyNumberFormat="1" applyFont="1" applyFill="1" applyBorder="1" applyAlignment="1" applyProtection="1">
      <alignment horizontal="center" vertical="center" wrapText="1"/>
      <protection locked="0"/>
    </xf>
    <xf numFmtId="1" fontId="2" fillId="4" borderId="28" xfId="0" applyNumberFormat="1" applyFont="1" applyFill="1" applyBorder="1" applyAlignment="1" applyProtection="1">
      <alignment horizontal="center" vertical="center" wrapText="1"/>
      <protection locked="0"/>
    </xf>
    <xf numFmtId="1" fontId="2" fillId="6" borderId="28" xfId="0" applyNumberFormat="1" applyFont="1" applyFill="1" applyBorder="1" applyAlignment="1" applyProtection="1">
      <alignment horizontal="center" vertical="center" wrapText="1"/>
      <protection locked="0"/>
    </xf>
    <xf numFmtId="1" fontId="2" fillId="3" borderId="29" xfId="0" applyNumberFormat="1" applyFont="1" applyFill="1" applyBorder="1" applyAlignment="1" applyProtection="1">
      <alignment horizontal="center" vertical="center" wrapText="1"/>
      <protection locked="0"/>
    </xf>
    <xf numFmtId="0" fontId="5" fillId="15" borderId="14"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9" fontId="14" fillId="0" borderId="9" xfId="2" applyFont="1" applyFill="1" applyBorder="1" applyAlignment="1" applyProtection="1">
      <alignment horizontal="center" vertical="center" wrapText="1"/>
      <protection hidden="1"/>
    </xf>
    <xf numFmtId="9" fontId="1" fillId="0" borderId="9" xfId="0" applyNumberFormat="1" applyFont="1" applyBorder="1" applyAlignment="1" applyProtection="1">
      <alignment horizontal="center" vertical="center" wrapText="1"/>
      <protection hidden="1"/>
    </xf>
    <xf numFmtId="0" fontId="2" fillId="0" borderId="9" xfId="0" applyFont="1" applyBorder="1" applyAlignment="1" applyProtection="1">
      <alignment horizontal="center" vertical="center" wrapText="1"/>
      <protection hidden="1"/>
    </xf>
    <xf numFmtId="0" fontId="1" fillId="0" borderId="9" xfId="0" applyFont="1" applyBorder="1" applyAlignment="1" applyProtection="1">
      <alignment horizontal="left" vertical="center" wrapText="1"/>
      <protection locked="0"/>
    </xf>
    <xf numFmtId="0" fontId="5" fillId="9" borderId="32" xfId="0" applyFont="1" applyFill="1" applyBorder="1" applyAlignment="1" applyProtection="1">
      <alignment horizontal="center" vertical="center" wrapText="1"/>
      <protection locked="0"/>
    </xf>
    <xf numFmtId="0" fontId="5" fillId="15" borderId="33" xfId="0" applyFont="1" applyFill="1" applyBorder="1" applyAlignment="1" applyProtection="1">
      <alignment horizontal="center" vertical="center" wrapText="1"/>
      <protection locked="0"/>
    </xf>
    <xf numFmtId="0" fontId="5" fillId="9" borderId="34"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hidden="1"/>
    </xf>
    <xf numFmtId="164" fontId="1" fillId="0" borderId="9" xfId="0" applyNumberFormat="1" applyFont="1" applyBorder="1" applyAlignment="1" applyProtection="1">
      <alignment horizontal="left" vertical="center" wrapText="1"/>
      <protection locked="0"/>
    </xf>
    <xf numFmtId="0" fontId="5" fillId="5" borderId="35" xfId="0" applyFont="1" applyFill="1" applyBorder="1" applyAlignment="1" applyProtection="1">
      <alignment horizontal="center" vertical="center" wrapText="1"/>
      <protection locked="0"/>
    </xf>
    <xf numFmtId="0" fontId="5" fillId="5" borderId="33" xfId="0" applyFont="1" applyFill="1" applyBorder="1" applyAlignment="1" applyProtection="1">
      <alignment horizontal="center" vertical="center" wrapText="1"/>
      <protection locked="0"/>
    </xf>
    <xf numFmtId="0" fontId="5" fillId="5" borderId="34" xfId="0" applyFont="1" applyFill="1" applyBorder="1" applyAlignment="1" applyProtection="1">
      <alignment horizontal="center" vertical="center" wrapText="1"/>
      <protection locked="0"/>
    </xf>
    <xf numFmtId="0" fontId="1" fillId="5" borderId="9" xfId="0" applyFont="1" applyFill="1" applyBorder="1" applyAlignment="1" applyProtection="1">
      <alignment horizontal="center" vertical="center" wrapText="1"/>
      <protection locked="0"/>
    </xf>
    <xf numFmtId="0" fontId="5" fillId="16" borderId="33" xfId="0" applyFont="1" applyFill="1" applyBorder="1" applyAlignment="1" applyProtection="1">
      <alignment horizontal="center" vertical="center" wrapText="1"/>
      <protection locked="0"/>
    </xf>
    <xf numFmtId="0" fontId="5" fillId="16" borderId="34" xfId="0" applyFont="1" applyFill="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10" fontId="1" fillId="0" borderId="12" xfId="0" applyNumberFormat="1" applyFont="1" applyBorder="1" applyAlignment="1" applyProtection="1">
      <alignment horizontal="center" vertical="center" wrapText="1"/>
      <protection locked="0"/>
    </xf>
    <xf numFmtId="0" fontId="2" fillId="0" borderId="3" xfId="0" applyFont="1" applyBorder="1" applyAlignment="1" applyProtection="1">
      <alignment vertical="center" wrapText="1"/>
      <protection locked="0"/>
    </xf>
    <xf numFmtId="0" fontId="2" fillId="0" borderId="35" xfId="0" applyFont="1" applyBorder="1" applyAlignment="1" applyProtection="1">
      <alignment vertical="center" wrapText="1"/>
      <protection locked="0"/>
    </xf>
    <xf numFmtId="0" fontId="2" fillId="0" borderId="22"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4" fillId="0" borderId="45" xfId="0" applyFont="1" applyBorder="1" applyAlignment="1" applyProtection="1">
      <alignment vertical="center"/>
      <protection locked="0"/>
    </xf>
    <xf numFmtId="0" fontId="4" fillId="0" borderId="39" xfId="0" applyFont="1" applyBorder="1" applyAlignment="1" applyProtection="1">
      <alignment vertical="center"/>
      <protection locked="0"/>
    </xf>
    <xf numFmtId="0" fontId="4" fillId="0" borderId="46" xfId="0" applyFont="1" applyBorder="1" applyAlignment="1" applyProtection="1">
      <alignment vertical="center"/>
      <protection locked="0"/>
    </xf>
    <xf numFmtId="0" fontId="5" fillId="15" borderId="0" xfId="0" applyFont="1" applyFill="1" applyAlignment="1" applyProtection="1">
      <alignment horizontal="justify" vertical="top" wrapText="1"/>
      <protection locked="0"/>
    </xf>
    <xf numFmtId="0" fontId="1" fillId="0" borderId="25" xfId="0" applyFont="1" applyBorder="1" applyAlignment="1" applyProtection="1">
      <alignment horizontal="center" vertical="center" wrapText="1"/>
      <protection locked="0"/>
    </xf>
    <xf numFmtId="0" fontId="1" fillId="5" borderId="51" xfId="0" applyFont="1" applyFill="1" applyBorder="1" applyAlignment="1" applyProtection="1">
      <alignment horizontal="center" vertical="center" wrapText="1"/>
      <protection locked="0"/>
    </xf>
    <xf numFmtId="0" fontId="1" fillId="5" borderId="26" xfId="0" applyFont="1" applyFill="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1" fillId="0" borderId="28" xfId="0" applyFont="1" applyBorder="1" applyAlignment="1" applyProtection="1">
      <alignment horizontal="center" vertical="center" wrapText="1"/>
      <protection locked="0"/>
    </xf>
    <xf numFmtId="0" fontId="1" fillId="0" borderId="28" xfId="0" applyFont="1" applyBorder="1" applyAlignment="1" applyProtection="1">
      <alignment horizontal="left" vertical="top" wrapText="1"/>
      <protection locked="0"/>
    </xf>
    <xf numFmtId="0" fontId="1" fillId="0" borderId="28" xfId="0" quotePrefix="1" applyFont="1" applyBorder="1" applyAlignment="1" applyProtection="1">
      <alignment vertical="center"/>
      <protection locked="0"/>
    </xf>
    <xf numFmtId="9" fontId="14" fillId="0" borderId="28" xfId="2" applyFont="1" applyFill="1" applyBorder="1" applyAlignment="1" applyProtection="1">
      <alignment horizontal="center" vertical="center" wrapText="1"/>
      <protection hidden="1"/>
    </xf>
    <xf numFmtId="9" fontId="1" fillId="0" borderId="28" xfId="0" applyNumberFormat="1" applyFont="1" applyBorder="1" applyAlignment="1" applyProtection="1">
      <alignment horizontal="center" vertical="center" wrapText="1"/>
      <protection hidden="1"/>
    </xf>
    <xf numFmtId="0" fontId="2" fillId="0" borderId="42" xfId="0" applyFont="1" applyBorder="1" applyAlignment="1" applyProtection="1">
      <alignment horizontal="center" vertical="center" wrapText="1"/>
      <protection locked="0"/>
    </xf>
    <xf numFmtId="0" fontId="1" fillId="0" borderId="28" xfId="0" applyFont="1" applyBorder="1" applyAlignment="1" applyProtection="1">
      <alignment horizontal="left" vertical="center" wrapText="1"/>
      <protection locked="0"/>
    </xf>
    <xf numFmtId="0" fontId="1" fillId="0" borderId="28" xfId="0" applyFont="1" applyBorder="1" applyAlignment="1" applyProtection="1">
      <alignment horizontal="center" vertical="center" wrapText="1"/>
      <protection hidden="1"/>
    </xf>
    <xf numFmtId="0" fontId="1" fillId="0" borderId="52" xfId="0" applyFont="1" applyBorder="1" applyAlignment="1" applyProtection="1">
      <alignment horizontal="center" vertical="center" wrapText="1"/>
      <protection locked="0"/>
    </xf>
    <xf numFmtId="164" fontId="1" fillId="0" borderId="28" xfId="0" applyNumberFormat="1" applyFont="1" applyBorder="1" applyAlignment="1" applyProtection="1">
      <alignment horizontal="left" vertical="top" wrapText="1"/>
      <protection locked="0"/>
    </xf>
    <xf numFmtId="0" fontId="1" fillId="5" borderId="28" xfId="0" applyFont="1" applyFill="1" applyBorder="1" applyAlignment="1" applyProtection="1">
      <alignment horizontal="center" vertical="center" wrapText="1"/>
      <protection locked="0"/>
    </xf>
    <xf numFmtId="0" fontId="1" fillId="5" borderId="29" xfId="0" applyFont="1" applyFill="1" applyBorder="1" applyAlignment="1" applyProtection="1">
      <alignment horizontal="center" vertical="center" wrapText="1"/>
      <protection locked="0"/>
    </xf>
    <xf numFmtId="0" fontId="0" fillId="0" borderId="4" xfId="0" applyBorder="1"/>
    <xf numFmtId="0" fontId="0" fillId="0" borderId="6" xfId="0" applyBorder="1"/>
    <xf numFmtId="0" fontId="1" fillId="0" borderId="1" xfId="0" applyFont="1" applyBorder="1" applyAlignment="1" applyProtection="1">
      <alignment vertical="top" wrapText="1"/>
      <protection hidden="1"/>
    </xf>
    <xf numFmtId="0" fontId="0" fillId="0" borderId="1" xfId="0" applyBorder="1" applyAlignment="1">
      <alignment horizontal="center"/>
    </xf>
    <xf numFmtId="0" fontId="2" fillId="5" borderId="1" xfId="0" applyFont="1" applyFill="1" applyBorder="1" applyAlignment="1" applyProtection="1">
      <alignment vertical="top" wrapText="1"/>
      <protection hidden="1"/>
    </xf>
    <xf numFmtId="0" fontId="18" fillId="0" borderId="0" xfId="0" applyFont="1"/>
    <xf numFmtId="0" fontId="19" fillId="0" borderId="1" xfId="0" applyFont="1" applyBorder="1"/>
    <xf numFmtId="0" fontId="20" fillId="0" borderId="0" xfId="0" applyFont="1" applyAlignment="1" applyProtection="1">
      <alignment vertical="top" wrapText="1"/>
      <protection locked="0"/>
    </xf>
    <xf numFmtId="0" fontId="1" fillId="0" borderId="1" xfId="0" applyFont="1" applyBorder="1" applyAlignment="1">
      <alignment horizontal="left" vertical="center" wrapText="1"/>
    </xf>
    <xf numFmtId="0" fontId="21" fillId="0" borderId="59" xfId="0" applyFont="1" applyBorder="1" applyAlignment="1">
      <alignment horizontal="left" vertical="center" wrapText="1"/>
    </xf>
    <xf numFmtId="0" fontId="7" fillId="0" borderId="0" xfId="0" applyFont="1" applyAlignment="1" applyProtection="1">
      <alignment horizontal="right" vertical="top" wrapText="1"/>
      <protection locked="0"/>
    </xf>
    <xf numFmtId="0" fontId="4" fillId="7" borderId="1" xfId="0" applyFont="1" applyFill="1" applyBorder="1" applyAlignment="1" applyProtection="1">
      <alignment horizontal="center" vertical="top" wrapText="1"/>
      <protection locked="0"/>
    </xf>
    <xf numFmtId="9" fontId="0" fillId="0" borderId="1" xfId="2" applyFont="1" applyBorder="1" applyAlignment="1" applyProtection="1">
      <alignment horizontal="center" vertical="center"/>
      <protection locked="0"/>
    </xf>
    <xf numFmtId="9" fontId="0" fillId="0" borderId="1" xfId="0" applyNumberFormat="1" applyBorder="1" applyAlignment="1" applyProtection="1">
      <alignment horizontal="center" vertical="center" wrapText="1"/>
      <protection locked="0"/>
    </xf>
    <xf numFmtId="0" fontId="5" fillId="7" borderId="1" xfId="0" applyFont="1" applyFill="1" applyBorder="1" applyAlignment="1" applyProtection="1">
      <alignment vertical="top" wrapText="1"/>
      <protection locked="0"/>
    </xf>
    <xf numFmtId="0" fontId="5" fillId="7" borderId="1" xfId="0" applyFont="1" applyFill="1" applyBorder="1" applyAlignment="1" applyProtection="1">
      <alignment horizontal="center" vertical="top" wrapText="1"/>
      <protection locked="0"/>
    </xf>
    <xf numFmtId="0" fontId="15" fillId="0" borderId="1"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9" fontId="15" fillId="0" borderId="1" xfId="0" applyNumberFormat="1" applyFont="1" applyBorder="1" applyAlignment="1" applyProtection="1">
      <alignment horizontal="center" vertical="center" wrapText="1"/>
      <protection locked="0"/>
    </xf>
    <xf numFmtId="9" fontId="0" fillId="0" borderId="1" xfId="0" applyNumberFormat="1" applyBorder="1" applyAlignment="1">
      <alignment horizontal="center" vertical="center" wrapText="1"/>
    </xf>
    <xf numFmtId="0" fontId="1" fillId="17" borderId="59" xfId="0" applyFont="1" applyFill="1" applyBorder="1" applyAlignment="1">
      <alignment horizontal="justify" vertical="center" wrapText="1"/>
    </xf>
    <xf numFmtId="0" fontId="1" fillId="0" borderId="59" xfId="0" applyFont="1" applyBorder="1" applyAlignment="1">
      <alignment horizontal="justify" vertical="center" wrapText="1"/>
    </xf>
    <xf numFmtId="0" fontId="1" fillId="0" borderId="1" xfId="0" quotePrefix="1" applyFont="1" applyBorder="1" applyAlignment="1" applyProtection="1">
      <alignment vertical="center" wrapText="1"/>
      <protection locked="0"/>
    </xf>
    <xf numFmtId="0" fontId="1" fillId="17" borderId="59" xfId="0" applyFont="1" applyFill="1" applyBorder="1" applyAlignment="1">
      <alignment vertical="center" wrapText="1"/>
    </xf>
    <xf numFmtId="0" fontId="1" fillId="17" borderId="59" xfId="0" applyFont="1" applyFill="1" applyBorder="1" applyAlignment="1">
      <alignment horizontal="left" vertical="center" wrapText="1"/>
    </xf>
    <xf numFmtId="0" fontId="2" fillId="0" borderId="14" xfId="0" applyFont="1" applyBorder="1" applyAlignment="1" applyProtection="1">
      <alignment horizontal="center" vertical="center" wrapText="1"/>
      <protection locked="0"/>
    </xf>
    <xf numFmtId="0" fontId="21" fillId="17" borderId="59" xfId="0" applyFont="1" applyFill="1" applyBorder="1" applyAlignment="1">
      <alignment horizontal="justify" vertical="center" wrapText="1"/>
    </xf>
    <xf numFmtId="0" fontId="2" fillId="0" borderId="5" xfId="0" applyFont="1" applyBorder="1" applyAlignment="1" applyProtection="1">
      <alignment horizontal="center" vertical="center" wrapText="1"/>
      <protection locked="0"/>
    </xf>
    <xf numFmtId="0" fontId="1" fillId="17" borderId="1" xfId="0" applyFont="1" applyFill="1" applyBorder="1" applyAlignment="1" applyProtection="1">
      <alignment horizontal="left" vertical="center" wrapText="1"/>
      <protection locked="0"/>
    </xf>
    <xf numFmtId="0" fontId="21" fillId="17" borderId="1" xfId="0" applyFont="1" applyFill="1" applyBorder="1" applyAlignment="1" applyProtection="1">
      <alignment horizontal="justify" vertical="center" wrapText="1"/>
      <protection locked="0"/>
    </xf>
    <xf numFmtId="0" fontId="1" fillId="0" borderId="0" xfId="0" quotePrefix="1" applyFont="1" applyAlignment="1" applyProtection="1">
      <alignment wrapText="1"/>
      <protection locked="0"/>
    </xf>
    <xf numFmtId="0" fontId="1" fillId="17" borderId="59" xfId="0" applyFont="1" applyFill="1" applyBorder="1" applyAlignment="1">
      <alignment horizontal="center" vertical="center" wrapText="1"/>
    </xf>
    <xf numFmtId="0" fontId="1" fillId="17" borderId="59" xfId="0" applyFont="1" applyFill="1" applyBorder="1" applyAlignment="1">
      <alignment horizontal="justify" vertical="center"/>
    </xf>
    <xf numFmtId="164" fontId="1" fillId="0" borderId="1" xfId="0" applyNumberFormat="1" applyFont="1" applyBorder="1" applyAlignment="1" applyProtection="1">
      <alignment horizontal="left" vertical="top" wrapText="1"/>
      <protection locked="0"/>
    </xf>
    <xf numFmtId="164" fontId="1" fillId="0" borderId="5" xfId="0" applyNumberFormat="1" applyFont="1" applyBorder="1" applyAlignment="1" applyProtection="1">
      <alignment horizontal="center" vertical="center" wrapText="1"/>
      <protection locked="0"/>
    </xf>
    <xf numFmtId="164" fontId="21" fillId="0" borderId="60" xfId="0" applyNumberFormat="1" applyFont="1" applyBorder="1" applyAlignment="1">
      <alignment horizontal="left" vertical="center" wrapText="1"/>
    </xf>
    <xf numFmtId="164" fontId="1" fillId="0" borderId="5" xfId="0" applyNumberFormat="1" applyFont="1" applyBorder="1" applyAlignment="1" applyProtection="1">
      <alignment horizontal="left" vertical="center" wrapText="1"/>
      <protection locked="0"/>
    </xf>
    <xf numFmtId="0" fontId="5" fillId="16" borderId="61" xfId="0" applyFont="1" applyFill="1" applyBorder="1" applyAlignment="1" applyProtection="1">
      <alignment horizontal="center" vertical="center" wrapText="1"/>
      <protection locked="0"/>
    </xf>
    <xf numFmtId="0" fontId="5" fillId="16" borderId="62" xfId="0" applyFont="1" applyFill="1" applyBorder="1" applyAlignment="1" applyProtection="1">
      <alignment horizontal="center" vertical="center" wrapText="1"/>
      <protection locked="0"/>
    </xf>
    <xf numFmtId="164" fontId="1" fillId="0" borderId="1" xfId="0" applyNumberFormat="1" applyFont="1" applyBorder="1" applyAlignment="1" applyProtection="1">
      <alignment horizontal="justify" vertical="top" wrapText="1"/>
      <protection locked="0"/>
    </xf>
    <xf numFmtId="0" fontId="5" fillId="5" borderId="1" xfId="0" applyFont="1" applyFill="1" applyBorder="1" applyAlignment="1" applyProtection="1">
      <alignment horizontal="center" vertical="center" wrapText="1"/>
      <protection locked="0"/>
    </xf>
    <xf numFmtId="164" fontId="1" fillId="0" borderId="9" xfId="0" applyNumberFormat="1" applyFont="1" applyBorder="1" applyAlignment="1" applyProtection="1">
      <alignment horizontal="justify" vertical="center" wrapText="1"/>
      <protection locked="0"/>
    </xf>
    <xf numFmtId="0" fontId="9" fillId="0" borderId="21" xfId="0" applyFont="1" applyBorder="1" applyAlignment="1" applyProtection="1">
      <alignment horizontal="center" vertical="center" textRotation="90" wrapText="1"/>
      <protection locked="0"/>
    </xf>
    <xf numFmtId="0" fontId="9" fillId="0" borderId="0" xfId="0" applyFont="1" applyAlignment="1" applyProtection="1">
      <alignment horizontal="center" vertical="top" wrapText="1"/>
      <protection locked="0"/>
    </xf>
    <xf numFmtId="0" fontId="5" fillId="9" borderId="30" xfId="0" applyFont="1" applyFill="1" applyBorder="1" applyAlignment="1" applyProtection="1">
      <alignment horizontal="center" vertical="center" wrapText="1"/>
      <protection locked="0"/>
    </xf>
    <xf numFmtId="0" fontId="5" fillId="9" borderId="31" xfId="0" applyFont="1" applyFill="1" applyBorder="1" applyAlignment="1" applyProtection="1">
      <alignment horizontal="center" vertical="center" wrapText="1"/>
      <protection locked="0"/>
    </xf>
    <xf numFmtId="0" fontId="5" fillId="9" borderId="32" xfId="0" applyFont="1" applyFill="1" applyBorder="1" applyAlignment="1" applyProtection="1">
      <alignment horizontal="center" vertical="center" wrapText="1"/>
      <protection locked="0"/>
    </xf>
    <xf numFmtId="0" fontId="5" fillId="9" borderId="35" xfId="0" applyFont="1" applyFill="1" applyBorder="1" applyAlignment="1" applyProtection="1">
      <alignment horizontal="center" vertical="center" wrapText="1"/>
      <protection locked="0"/>
    </xf>
    <xf numFmtId="0" fontId="5" fillId="9" borderId="33" xfId="0" applyFont="1" applyFill="1" applyBorder="1" applyAlignment="1" applyProtection="1">
      <alignment horizontal="center" vertical="center" wrapText="1"/>
      <protection locked="0"/>
    </xf>
    <xf numFmtId="0" fontId="1" fillId="0" borderId="38" xfId="0" applyFont="1" applyBorder="1" applyAlignment="1" applyProtection="1">
      <alignment vertical="center" wrapText="1"/>
      <protection locked="0"/>
    </xf>
    <xf numFmtId="0" fontId="1" fillId="0" borderId="39" xfId="0" applyFont="1" applyBorder="1" applyAlignment="1" applyProtection="1">
      <alignment vertical="center" wrapText="1"/>
      <protection locked="0"/>
    </xf>
    <xf numFmtId="0" fontId="1" fillId="0" borderId="40"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43" xfId="0" applyFont="1" applyBorder="1" applyAlignment="1" applyProtection="1">
      <alignment vertical="center" wrapText="1"/>
      <protection locked="0"/>
    </xf>
    <xf numFmtId="0" fontId="1" fillId="0" borderId="44" xfId="0" applyFont="1" applyBorder="1" applyAlignment="1" applyProtection="1">
      <alignment vertical="center" wrapText="1"/>
      <protection locked="0"/>
    </xf>
    <xf numFmtId="0" fontId="2" fillId="0" borderId="32" xfId="0" applyFont="1" applyBorder="1" applyAlignment="1" applyProtection="1">
      <alignment horizontal="center" vertical="center" wrapText="1"/>
      <protection locked="0"/>
    </xf>
    <xf numFmtId="0" fontId="2" fillId="0" borderId="36" xfId="0" applyFont="1" applyBorder="1" applyAlignment="1" applyProtection="1">
      <alignment horizontal="center" vertical="center" wrapText="1"/>
      <protection locked="0"/>
    </xf>
    <xf numFmtId="0" fontId="2" fillId="0" borderId="37"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2" fontId="2" fillId="0" borderId="23" xfId="0" applyNumberFormat="1" applyFont="1" applyBorder="1" applyAlignment="1" applyProtection="1">
      <alignment horizontal="left" vertical="center"/>
      <protection locked="0"/>
    </xf>
    <xf numFmtId="2" fontId="2" fillId="0" borderId="24" xfId="0" applyNumberFormat="1" applyFont="1" applyBorder="1" applyAlignment="1" applyProtection="1">
      <alignment horizontal="left" vertical="center"/>
      <protection locked="0"/>
    </xf>
    <xf numFmtId="2" fontId="2" fillId="0" borderId="1" xfId="0" applyNumberFormat="1" applyFont="1" applyBorder="1" applyAlignment="1" applyProtection="1">
      <alignment horizontal="left" vertical="center"/>
      <protection locked="0"/>
    </xf>
    <xf numFmtId="2" fontId="2" fillId="0" borderId="26" xfId="0" applyNumberFormat="1" applyFont="1" applyBorder="1" applyAlignment="1" applyProtection="1">
      <alignment horizontal="left" vertical="center"/>
      <protection locked="0"/>
    </xf>
    <xf numFmtId="2" fontId="2" fillId="0" borderId="28" xfId="0" applyNumberFormat="1" applyFont="1" applyBorder="1" applyAlignment="1" applyProtection="1">
      <alignment horizontal="left" vertical="center" wrapText="1"/>
      <protection locked="0"/>
    </xf>
    <xf numFmtId="2" fontId="2" fillId="0" borderId="29" xfId="0" applyNumberFormat="1" applyFont="1" applyBorder="1" applyAlignment="1" applyProtection="1">
      <alignment horizontal="left" vertical="center" wrapText="1"/>
      <protection locked="0"/>
    </xf>
    <xf numFmtId="0" fontId="4" fillId="0" borderId="39" xfId="0" applyFont="1" applyBorder="1" applyAlignment="1" applyProtection="1">
      <alignment horizontal="left" vertical="center"/>
      <protection locked="0"/>
    </xf>
    <xf numFmtId="0" fontId="4" fillId="0" borderId="40" xfId="0" applyFont="1" applyBorder="1" applyAlignment="1" applyProtection="1">
      <alignment horizontal="left" vertical="center"/>
      <protection locked="0"/>
    </xf>
    <xf numFmtId="0" fontId="4" fillId="0" borderId="3" xfId="0" applyFont="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1" fillId="0" borderId="2" xfId="0" applyFont="1" applyBorder="1" applyAlignment="1" applyProtection="1">
      <alignment horizontal="center" wrapText="1"/>
      <protection locked="0"/>
    </xf>
    <xf numFmtId="0" fontId="1" fillId="0" borderId="0" xfId="0" applyFont="1" applyAlignment="1" applyProtection="1">
      <alignment horizontal="center" wrapText="1"/>
      <protection locked="0"/>
    </xf>
    <xf numFmtId="0" fontId="1" fillId="0" borderId="7" xfId="0" applyFont="1" applyBorder="1" applyAlignment="1" applyProtection="1">
      <alignment horizontal="center" wrapText="1"/>
      <protection locked="0"/>
    </xf>
    <xf numFmtId="2" fontId="3" fillId="0" borderId="22" xfId="0" applyNumberFormat="1" applyFont="1" applyBorder="1" applyAlignment="1" applyProtection="1">
      <alignment horizontal="center" vertical="center"/>
      <protection locked="0"/>
    </xf>
    <xf numFmtId="2" fontId="3" fillId="0" borderId="23" xfId="0" applyNumberFormat="1" applyFont="1" applyBorder="1" applyAlignment="1" applyProtection="1">
      <alignment horizontal="center" vertical="center"/>
      <protection locked="0"/>
    </xf>
    <xf numFmtId="2" fontId="3" fillId="0" borderId="25" xfId="0" applyNumberFormat="1" applyFont="1" applyBorder="1" applyAlignment="1" applyProtection="1">
      <alignment horizontal="center" vertical="center"/>
      <protection locked="0"/>
    </xf>
    <xf numFmtId="2" fontId="3" fillId="0" borderId="1" xfId="0" applyNumberFormat="1" applyFont="1" applyBorder="1" applyAlignment="1" applyProtection="1">
      <alignment horizontal="center" vertical="center"/>
      <protection locked="0"/>
    </xf>
    <xf numFmtId="2" fontId="3" fillId="0" borderId="27" xfId="0" applyNumberFormat="1" applyFont="1" applyBorder="1" applyAlignment="1" applyProtection="1">
      <alignment horizontal="center" vertical="center"/>
      <protection locked="0"/>
    </xf>
    <xf numFmtId="2" fontId="3" fillId="0" borderId="28" xfId="0" applyNumberFormat="1" applyFont="1" applyBorder="1" applyAlignment="1" applyProtection="1">
      <alignment horizontal="center" vertical="center"/>
      <protection locked="0"/>
    </xf>
    <xf numFmtId="2" fontId="5" fillId="0" borderId="53" xfId="0" applyNumberFormat="1" applyFont="1" applyBorder="1" applyAlignment="1" applyProtection="1">
      <alignment horizontal="center" vertical="center"/>
      <protection locked="0"/>
    </xf>
    <xf numFmtId="2" fontId="5" fillId="0" borderId="54" xfId="0" applyNumberFormat="1" applyFont="1" applyBorder="1" applyAlignment="1" applyProtection="1">
      <alignment horizontal="center" vertical="center"/>
      <protection locked="0"/>
    </xf>
    <xf numFmtId="2" fontId="5" fillId="0" borderId="55" xfId="0" applyNumberFormat="1" applyFont="1" applyBorder="1" applyAlignment="1" applyProtection="1">
      <alignment horizontal="center" vertical="center"/>
      <protection locked="0"/>
    </xf>
    <xf numFmtId="2" fontId="5" fillId="0" borderId="2" xfId="0" applyNumberFormat="1" applyFont="1" applyBorder="1" applyAlignment="1" applyProtection="1">
      <alignment horizontal="center" vertical="center"/>
      <protection locked="0"/>
    </xf>
    <xf numFmtId="2" fontId="5" fillId="0" borderId="0" xfId="0" applyNumberFormat="1" applyFont="1" applyAlignment="1" applyProtection="1">
      <alignment horizontal="center" vertical="center"/>
      <protection locked="0"/>
    </xf>
    <xf numFmtId="2" fontId="5" fillId="0" borderId="7" xfId="0" applyNumberFormat="1" applyFont="1" applyBorder="1" applyAlignment="1" applyProtection="1">
      <alignment horizontal="center" vertical="center"/>
      <protection locked="0"/>
    </xf>
    <xf numFmtId="2" fontId="5" fillId="0" borderId="56" xfId="0" applyNumberFormat="1" applyFont="1" applyBorder="1" applyAlignment="1" applyProtection="1">
      <alignment horizontal="center" vertical="center"/>
      <protection locked="0"/>
    </xf>
    <xf numFmtId="2" fontId="5" fillId="0" borderId="57" xfId="0" applyNumberFormat="1" applyFont="1" applyBorder="1" applyAlignment="1" applyProtection="1">
      <alignment horizontal="center" vertical="center"/>
      <protection locked="0"/>
    </xf>
    <xf numFmtId="2" fontId="5" fillId="0" borderId="58" xfId="0" applyNumberFormat="1" applyFont="1" applyBorder="1" applyAlignment="1" applyProtection="1">
      <alignment horizontal="center" vertical="center"/>
      <protection locked="0"/>
    </xf>
    <xf numFmtId="0" fontId="4" fillId="15" borderId="20" xfId="0" applyFont="1" applyFill="1" applyBorder="1" applyAlignment="1" applyProtection="1">
      <alignment horizontal="center" vertical="center"/>
      <protection locked="0"/>
    </xf>
    <xf numFmtId="0" fontId="1"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41"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4" fillId="16" borderId="20" xfId="0" applyFont="1" applyFill="1" applyBorder="1" applyAlignment="1" applyProtection="1">
      <alignment horizontal="center" vertical="center"/>
      <protection locked="0"/>
    </xf>
    <xf numFmtId="0" fontId="4" fillId="9" borderId="20" xfId="0" applyFont="1" applyFill="1" applyBorder="1" applyAlignment="1" applyProtection="1">
      <alignment horizontal="center" vertical="center"/>
      <protection locked="0"/>
    </xf>
    <xf numFmtId="0" fontId="4" fillId="9" borderId="20" xfId="0" applyFont="1" applyFill="1" applyBorder="1" applyAlignment="1" applyProtection="1">
      <alignment horizontal="center"/>
      <protection locked="0"/>
    </xf>
    <xf numFmtId="0" fontId="4" fillId="5" borderId="20" xfId="0" applyFont="1" applyFill="1" applyBorder="1" applyAlignment="1" applyProtection="1">
      <alignment horizontal="center" vertical="center"/>
      <protection locked="0"/>
    </xf>
    <xf numFmtId="0" fontId="4" fillId="9" borderId="20" xfId="0" applyFont="1" applyFill="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49" xfId="0" applyFont="1" applyBorder="1" applyAlignment="1" applyProtection="1">
      <alignment horizontal="center" vertical="center" wrapText="1"/>
      <protection locked="0"/>
    </xf>
    <xf numFmtId="0" fontId="5" fillId="0" borderId="50" xfId="0" applyFont="1" applyBorder="1" applyAlignment="1" applyProtection="1">
      <alignment horizontal="center" vertical="center" wrapText="1"/>
      <protection locked="0"/>
    </xf>
    <xf numFmtId="0" fontId="7" fillId="0" borderId="1" xfId="0" applyFont="1" applyBorder="1" applyAlignment="1" applyProtection="1">
      <alignment horizontal="right" vertical="top" wrapText="1"/>
      <protection locked="0"/>
    </xf>
    <xf numFmtId="0" fontId="4" fillId="7" borderId="1" xfId="0" applyFont="1" applyFill="1" applyBorder="1" applyAlignment="1" applyProtection="1">
      <alignment horizontal="center" vertical="top" wrapText="1"/>
      <protection locked="0"/>
    </xf>
    <xf numFmtId="0" fontId="13" fillId="0" borderId="8"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0" fillId="4" borderId="1" xfId="0" applyFill="1" applyBorder="1" applyAlignment="1" applyProtection="1">
      <alignment horizontal="center" vertical="center" wrapText="1"/>
      <protection locked="0"/>
    </xf>
    <xf numFmtId="0" fontId="0" fillId="2" borderId="8" xfId="0" applyFill="1" applyBorder="1" applyAlignment="1" applyProtection="1">
      <alignment horizontal="center" vertical="top" wrapText="1"/>
      <protection locked="0"/>
    </xf>
    <xf numFmtId="0" fontId="0" fillId="2" borderId="9" xfId="0" applyFill="1" applyBorder="1" applyAlignment="1" applyProtection="1">
      <alignment horizontal="center" vertical="top" wrapText="1"/>
      <protection locked="0"/>
    </xf>
    <xf numFmtId="0" fontId="7" fillId="0" borderId="5" xfId="0" applyFont="1" applyBorder="1" applyAlignment="1" applyProtection="1">
      <alignment horizontal="right" vertical="top" wrapText="1"/>
      <protection locked="0"/>
    </xf>
    <xf numFmtId="0" fontId="7" fillId="0" borderId="4" xfId="0" applyFont="1" applyBorder="1" applyAlignment="1" applyProtection="1">
      <alignment horizontal="right" vertical="top" wrapText="1"/>
      <protection locked="0"/>
    </xf>
    <xf numFmtId="0" fontId="7" fillId="0" borderId="6" xfId="0" applyFont="1" applyBorder="1" applyAlignment="1" applyProtection="1">
      <alignment horizontal="right" vertical="top" wrapText="1"/>
      <protection locked="0"/>
    </xf>
    <xf numFmtId="0" fontId="0" fillId="4" borderId="8" xfId="0" applyFill="1" applyBorder="1" applyAlignment="1" applyProtection="1">
      <alignment horizontal="center" vertical="center" wrapText="1"/>
      <protection locked="0"/>
    </xf>
    <xf numFmtId="0" fontId="0" fillId="4" borderId="10" xfId="0" applyFill="1" applyBorder="1" applyAlignment="1" applyProtection="1">
      <alignment horizontal="center" vertical="center" wrapText="1"/>
      <protection locked="0"/>
    </xf>
    <xf numFmtId="0" fontId="0" fillId="4" borderId="9" xfId="0" applyFill="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4" fillId="7" borderId="5" xfId="0" applyFont="1" applyFill="1" applyBorder="1" applyAlignment="1" applyProtection="1">
      <alignment horizontal="center" vertical="top" wrapText="1"/>
      <protection locked="0"/>
    </xf>
    <xf numFmtId="0" fontId="4" fillId="7" borderId="4" xfId="0" applyFont="1" applyFill="1" applyBorder="1" applyAlignment="1" applyProtection="1">
      <alignment horizontal="center" vertical="top" wrapText="1"/>
      <protection locked="0"/>
    </xf>
    <xf numFmtId="0" fontId="4" fillId="7" borderId="6" xfId="0" applyFont="1" applyFill="1" applyBorder="1" applyAlignment="1" applyProtection="1">
      <alignment horizontal="center" vertical="top" wrapText="1"/>
      <protection locked="0"/>
    </xf>
    <xf numFmtId="0" fontId="2" fillId="0" borderId="1" xfId="0" applyFont="1" applyBorder="1" applyAlignment="1" applyProtection="1">
      <alignment horizontal="left" vertical="center" wrapText="1"/>
      <protection locked="0"/>
    </xf>
    <xf numFmtId="0" fontId="14" fillId="0" borderId="8"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2" fillId="0" borderId="1" xfId="0" applyFont="1" applyBorder="1" applyAlignment="1" applyProtection="1">
      <alignment horizontal="center" vertical="center" wrapText="1"/>
      <protection locked="0"/>
    </xf>
    <xf numFmtId="0" fontId="5" fillId="7" borderId="1" xfId="0" applyFont="1" applyFill="1" applyBorder="1" applyAlignment="1" applyProtection="1">
      <alignment horizontal="center" vertical="top" wrapText="1"/>
      <protection locked="0"/>
    </xf>
    <xf numFmtId="0" fontId="15" fillId="0" borderId="1" xfId="0" applyFont="1" applyBorder="1" applyAlignment="1" applyProtection="1">
      <alignment horizontal="center" vertical="top" wrapText="1"/>
      <protection locked="0"/>
    </xf>
    <xf numFmtId="0" fontId="15" fillId="0" borderId="8" xfId="0" applyFont="1" applyBorder="1" applyAlignment="1" applyProtection="1">
      <alignment horizontal="center" vertical="top" wrapText="1"/>
      <protection locked="0"/>
    </xf>
    <xf numFmtId="0" fontId="15" fillId="0" borderId="10" xfId="0" applyFont="1" applyBorder="1" applyAlignment="1" applyProtection="1">
      <alignment horizontal="center" vertical="top" wrapText="1"/>
      <protection locked="0"/>
    </xf>
    <xf numFmtId="0" fontId="15" fillId="0" borderId="9" xfId="0" applyFont="1" applyBorder="1" applyAlignment="1" applyProtection="1">
      <alignment horizontal="center" vertical="top" wrapText="1"/>
      <protection locked="0"/>
    </xf>
    <xf numFmtId="0" fontId="15" fillId="0" borderId="8" xfId="0" applyFont="1" applyBorder="1" applyAlignment="1" applyProtection="1">
      <alignment vertical="top" wrapText="1"/>
      <protection locked="0"/>
    </xf>
    <xf numFmtId="0" fontId="15" fillId="0" borderId="9" xfId="0" applyFont="1" applyBorder="1" applyAlignment="1" applyProtection="1">
      <alignment vertical="top" wrapText="1"/>
      <protection locked="0"/>
    </xf>
    <xf numFmtId="0" fontId="15" fillId="0" borderId="13" xfId="0" applyFont="1" applyBorder="1" applyAlignment="1">
      <alignment horizontal="justify" vertical="center" wrapText="1"/>
    </xf>
    <xf numFmtId="0" fontId="15" fillId="0" borderId="16" xfId="0" applyFont="1" applyBorder="1" applyAlignment="1">
      <alignment horizontal="justify" vertical="center" wrapText="1"/>
    </xf>
    <xf numFmtId="0" fontId="15" fillId="0" borderId="17" xfId="0" applyFont="1" applyBorder="1" applyAlignment="1">
      <alignment horizontal="justify" vertical="center" wrapText="1"/>
    </xf>
    <xf numFmtId="0" fontId="5" fillId="7" borderId="13" xfId="0" applyFont="1" applyFill="1" applyBorder="1" applyAlignment="1">
      <alignment horizontal="center" vertical="center"/>
    </xf>
    <xf numFmtId="0" fontId="5" fillId="7" borderId="16" xfId="0" applyFont="1" applyFill="1" applyBorder="1" applyAlignment="1">
      <alignment horizontal="center" vertical="center"/>
    </xf>
    <xf numFmtId="0" fontId="5" fillId="7" borderId="17" xfId="0" applyFont="1" applyFill="1" applyBorder="1" applyAlignment="1">
      <alignment horizontal="center" vertical="center"/>
    </xf>
    <xf numFmtId="0" fontId="5" fillId="5" borderId="18" xfId="0" applyFont="1" applyFill="1" applyBorder="1" applyAlignment="1">
      <alignment horizontal="center" vertical="center" wrapText="1"/>
    </xf>
    <xf numFmtId="0" fontId="5" fillId="5" borderId="0" xfId="0" applyFont="1" applyFill="1" applyAlignment="1">
      <alignment horizontal="center" vertical="center" wrapText="1"/>
    </xf>
    <xf numFmtId="0" fontId="4" fillId="0" borderId="5" xfId="0" applyFont="1" applyBorder="1" applyAlignment="1">
      <alignment horizontal="center"/>
    </xf>
    <xf numFmtId="0" fontId="4" fillId="0" borderId="4" xfId="0" applyFont="1" applyBorder="1" applyAlignment="1">
      <alignment horizontal="center"/>
    </xf>
    <xf numFmtId="0" fontId="4" fillId="0" borderId="6" xfId="0" applyFont="1" applyBorder="1" applyAlignment="1">
      <alignment horizont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1" fillId="0" borderId="5" xfId="0" applyFont="1" applyBorder="1" applyAlignment="1">
      <alignment horizontal="center" wrapText="1"/>
    </xf>
    <xf numFmtId="0" fontId="1" fillId="0" borderId="4" xfId="0" applyFont="1" applyBorder="1" applyAlignment="1">
      <alignment horizontal="center" wrapText="1"/>
    </xf>
    <xf numFmtId="0" fontId="1" fillId="0" borderId="6" xfId="0" applyFont="1" applyBorder="1" applyAlignment="1">
      <alignment horizontal="center" wrapText="1"/>
    </xf>
    <xf numFmtId="2" fontId="3"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2" fillId="5" borderId="1" xfId="0" applyFont="1" applyFill="1" applyBorder="1" applyAlignment="1" applyProtection="1">
      <alignment horizontal="center" vertical="center" wrapText="1"/>
      <protection hidden="1"/>
    </xf>
    <xf numFmtId="0" fontId="2" fillId="5"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cellXfs>
  <cellStyles count="3">
    <cellStyle name="Normal" xfId="0" builtinId="0"/>
    <cellStyle name="Normal 2" xfId="1"/>
    <cellStyle name="Porcentaje" xfId="2" builtinId="5"/>
  </cellStyles>
  <dxfs count="115">
    <dxf>
      <fill>
        <patternFill>
          <bgColor rgb="FF92D050"/>
        </patternFill>
      </fill>
    </dxf>
    <dxf>
      <fill>
        <patternFill>
          <bgColor rgb="FFFFFF00"/>
        </patternFill>
      </fill>
    </dxf>
    <dxf>
      <fill>
        <patternFill>
          <bgColor rgb="FFFFC000"/>
        </patternFill>
      </fill>
    </dxf>
    <dxf>
      <fill>
        <patternFill>
          <bgColor rgb="FFFF0000"/>
        </patternFill>
      </fill>
    </dxf>
    <dxf>
      <font>
        <condense val="0"/>
        <extend val="0"/>
        <color indexed="9"/>
      </font>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gradientFill degree="90">
          <stop position="0">
            <color theme="0"/>
          </stop>
          <stop position="0.5">
            <color rgb="FFFF0000"/>
          </stop>
          <stop position="1">
            <color theme="0"/>
          </stop>
        </gradient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00B050"/>
        </patternFill>
      </fill>
    </dxf>
    <dxf>
      <fill>
        <patternFill>
          <bgColor rgb="FFFFFF00"/>
        </patternFill>
      </fill>
    </dxf>
    <dxf>
      <fill>
        <patternFill>
          <bgColor theme="9" tint="-0.24994659260841701"/>
        </patternFill>
      </fill>
    </dxf>
    <dxf>
      <fill>
        <patternFill>
          <bgColor rgb="FFFF0000"/>
        </patternFill>
      </fill>
    </dxf>
    <dxf>
      <fill>
        <patternFill>
          <bgColor theme="9" tint="-0.24994659260841701"/>
        </patternFill>
      </fill>
    </dxf>
    <dxf>
      <fill>
        <patternFill>
          <bgColor rgb="FFFF0000"/>
        </patternFill>
      </fill>
    </dxf>
    <dxf>
      <fill>
        <patternFill>
          <bgColor rgb="FFFFFF00"/>
        </patternFill>
      </fill>
    </dxf>
    <dxf>
      <fill>
        <patternFill>
          <bgColor rgb="FF00B05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FF0000"/>
        </patternFill>
      </fill>
    </dxf>
  </dxfs>
  <tableStyles count="0" defaultTableStyle="TableStyleMedium9" defaultPivotStyle="PivotStyleLight16"/>
  <colors>
    <mruColors>
      <color rgb="FFFFCC66"/>
      <color rgb="FFFFCC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250031</xdr:colOff>
      <xdr:row>0</xdr:row>
      <xdr:rowOff>49855</xdr:rowOff>
    </xdr:from>
    <xdr:to>
      <xdr:col>2</xdr:col>
      <xdr:colOff>100807</xdr:colOff>
      <xdr:row>2</xdr:row>
      <xdr:rowOff>319881</xdr:rowOff>
    </xdr:to>
    <xdr:pic>
      <xdr:nvPicPr>
        <xdr:cNvPr id="3080" name="1 Imagen" descr="Descripción: D:\ESCUDO ITAGUI.png">
          <a:extLst>
            <a:ext uri="{FF2B5EF4-FFF2-40B4-BE49-F238E27FC236}">
              <a16:creationId xmlns:a16="http://schemas.microsoft.com/office/drawing/2014/main" id="{00000000-0008-0000-0000-000008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344" y="49855"/>
          <a:ext cx="910432" cy="9248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127188</xdr:colOff>
      <xdr:row>0</xdr:row>
      <xdr:rowOff>67237</xdr:rowOff>
    </xdr:from>
    <xdr:to>
      <xdr:col>0</xdr:col>
      <xdr:colOff>930088</xdr:colOff>
      <xdr:row>2</xdr:row>
      <xdr:rowOff>128717</xdr:rowOff>
    </xdr:to>
    <xdr:pic>
      <xdr:nvPicPr>
        <xdr:cNvPr id="2" name="2 Imagen" descr="Descripción: D:\ESCUDO ITAGUI.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88" y="67237"/>
          <a:ext cx="802900" cy="7338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181428</xdr:colOff>
      <xdr:row>0</xdr:row>
      <xdr:rowOff>19050</xdr:rowOff>
    </xdr:from>
    <xdr:to>
      <xdr:col>2</xdr:col>
      <xdr:colOff>1114425</xdr:colOff>
      <xdr:row>4</xdr:row>
      <xdr:rowOff>159385</xdr:rowOff>
    </xdr:to>
    <xdr:pic>
      <xdr:nvPicPr>
        <xdr:cNvPr id="2" name="1 Imagen" descr="Descripción: D:\ESCUDO ITAGUI.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1003" y="19050"/>
          <a:ext cx="932997" cy="812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pageSetUpPr fitToPage="1"/>
  </sheetPr>
  <dimension ref="A1:BK420"/>
  <sheetViews>
    <sheetView tabSelected="1" zoomScale="85" zoomScaleNormal="85" workbookViewId="0">
      <pane xSplit="2" ySplit="9" topLeftCell="AF12" activePane="bottomRight" state="frozen"/>
      <selection pane="topRight" activeCell="C1" sqref="C1"/>
      <selection pane="bottomLeft" activeCell="A10" sqref="A10"/>
      <selection pane="bottomRight" activeCell="AH13" sqref="AH13"/>
    </sheetView>
  </sheetViews>
  <sheetFormatPr baseColWidth="10" defaultColWidth="9.140625" defaultRowHeight="12.75" x14ac:dyDescent="0.2"/>
  <cols>
    <col min="1" max="1" width="5.7109375" style="1" customWidth="1"/>
    <col min="2" max="2" width="15.85546875" style="1" customWidth="1"/>
    <col min="3" max="3" width="30.7109375" style="1" customWidth="1"/>
    <col min="4" max="4" width="40.7109375" style="1" customWidth="1"/>
    <col min="5" max="5" width="18.28515625" style="1" customWidth="1"/>
    <col min="6" max="6" width="45" style="1" customWidth="1"/>
    <col min="7" max="7" width="23" style="1" customWidth="1"/>
    <col min="8" max="8" width="20.5703125" style="1" customWidth="1"/>
    <col min="9" max="9" width="17.28515625" style="1" customWidth="1"/>
    <col min="10" max="10" width="11.7109375" style="19" customWidth="1"/>
    <col min="11" max="11" width="14.28515625" style="1" customWidth="1"/>
    <col min="12" max="12" width="11.7109375" style="1" customWidth="1"/>
    <col min="13" max="13" width="22.85546875" style="1" customWidth="1"/>
    <col min="14" max="14" width="44.5703125" style="1" customWidth="1"/>
    <col min="15" max="15" width="36" style="1" customWidth="1"/>
    <col min="16" max="16" width="19.7109375" style="1" customWidth="1"/>
    <col min="17" max="17" width="21.85546875" style="1" customWidth="1"/>
    <col min="18" max="18" width="17" style="1" customWidth="1"/>
    <col min="19" max="19" width="5" style="1" customWidth="1"/>
    <col min="20" max="20" width="13.140625" style="20" customWidth="1"/>
    <col min="21" max="21" width="6.5703125" style="1" customWidth="1"/>
    <col min="22" max="22" width="22.140625" style="1" customWidth="1"/>
    <col min="23" max="23" width="18.140625" style="1" customWidth="1"/>
    <col min="24" max="24" width="28.7109375" style="1" customWidth="1"/>
    <col min="25" max="25" width="19" style="1" customWidth="1"/>
    <col min="26" max="26" width="20.28515625" style="1" customWidth="1"/>
    <col min="27" max="27" width="22.42578125" style="1" customWidth="1"/>
    <col min="28" max="28" width="56.5703125" style="1" customWidth="1"/>
    <col min="29" max="29" width="18.5703125" style="1" customWidth="1"/>
    <col min="30" max="30" width="75.5703125" style="1" customWidth="1"/>
    <col min="31" max="31" width="19.28515625" style="1" customWidth="1"/>
    <col min="32" max="32" width="102.7109375" style="1" customWidth="1"/>
    <col min="33" max="33" width="20" style="1" customWidth="1"/>
    <col min="34" max="34" width="83.5703125" style="1" customWidth="1"/>
    <col min="35" max="35" width="18.28515625" style="1" customWidth="1"/>
    <col min="36" max="16384" width="9.140625" style="1"/>
  </cols>
  <sheetData>
    <row r="1" spans="1:35" s="49" customFormat="1" ht="24.95" customHeight="1" x14ac:dyDescent="0.2">
      <c r="A1" s="222"/>
      <c r="B1" s="223"/>
      <c r="C1" s="223"/>
      <c r="D1" s="228" t="s">
        <v>9</v>
      </c>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30"/>
      <c r="AE1" s="209" t="s">
        <v>13</v>
      </c>
      <c r="AF1" s="209"/>
      <c r="AG1" s="209"/>
      <c r="AH1" s="209"/>
      <c r="AI1" s="210"/>
    </row>
    <row r="2" spans="1:35" s="49" customFormat="1" ht="27" customHeight="1" x14ac:dyDescent="0.2">
      <c r="A2" s="224"/>
      <c r="B2" s="225"/>
      <c r="C2" s="225"/>
      <c r="D2" s="231"/>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3"/>
      <c r="AE2" s="211" t="s">
        <v>131</v>
      </c>
      <c r="AF2" s="211"/>
      <c r="AG2" s="211"/>
      <c r="AH2" s="211"/>
      <c r="AI2" s="212"/>
    </row>
    <row r="3" spans="1:35" s="49" customFormat="1" ht="30.95" customHeight="1" thickBot="1" x14ac:dyDescent="0.25">
      <c r="A3" s="226"/>
      <c r="B3" s="227"/>
      <c r="C3" s="227"/>
      <c r="D3" s="234"/>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6"/>
      <c r="AE3" s="213" t="s">
        <v>132</v>
      </c>
      <c r="AF3" s="213"/>
      <c r="AG3" s="213"/>
      <c r="AH3" s="213"/>
      <c r="AI3" s="214"/>
    </row>
    <row r="4" spans="1:35" s="49" customFormat="1" ht="11.25" customHeight="1" thickBot="1" x14ac:dyDescent="0.25">
      <c r="A4" s="219"/>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1"/>
    </row>
    <row r="5" spans="1:35" s="49" customFormat="1" ht="18.75" customHeight="1" x14ac:dyDescent="0.2">
      <c r="A5" s="130" t="s">
        <v>135</v>
      </c>
      <c r="B5" s="131"/>
      <c r="C5" s="131"/>
      <c r="D5" s="215" t="s">
        <v>269</v>
      </c>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6"/>
    </row>
    <row r="6" spans="1:35" s="49" customFormat="1" ht="18.75" customHeight="1" thickBot="1" x14ac:dyDescent="0.25">
      <c r="A6" s="132" t="s">
        <v>136</v>
      </c>
      <c r="B6" s="76"/>
      <c r="C6" s="76">
        <v>2022</v>
      </c>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8"/>
    </row>
    <row r="7" spans="1:35" s="77" customFormat="1" ht="18.75" customHeight="1" thickBot="1" x14ac:dyDescent="0.25">
      <c r="A7" s="248" t="s">
        <v>15</v>
      </c>
      <c r="B7" s="237" t="s">
        <v>121</v>
      </c>
      <c r="C7" s="237"/>
      <c r="D7" s="237"/>
      <c r="E7" s="237"/>
      <c r="F7" s="237"/>
      <c r="G7" s="237"/>
      <c r="H7" s="237"/>
      <c r="I7" s="244" t="s">
        <v>223</v>
      </c>
      <c r="J7" s="244"/>
      <c r="K7" s="244"/>
      <c r="L7" s="244"/>
      <c r="M7" s="244"/>
      <c r="N7" s="244"/>
      <c r="O7" s="244"/>
      <c r="P7" s="244"/>
      <c r="Q7" s="244"/>
      <c r="R7" s="244"/>
      <c r="S7" s="244"/>
      <c r="T7" s="244"/>
      <c r="U7" s="244"/>
      <c r="V7" s="244"/>
      <c r="W7" s="246" t="s">
        <v>122</v>
      </c>
      <c r="X7" s="246"/>
      <c r="Y7" s="246"/>
      <c r="Z7" s="246"/>
      <c r="AA7" s="246"/>
      <c r="AB7" s="243" t="s">
        <v>133</v>
      </c>
      <c r="AC7" s="243"/>
      <c r="AD7" s="243"/>
      <c r="AE7" s="243"/>
      <c r="AF7" s="243"/>
      <c r="AG7" s="243"/>
      <c r="AH7" s="243"/>
      <c r="AI7" s="243"/>
    </row>
    <row r="8" spans="1:35" s="77" customFormat="1" ht="15.75" thickBot="1" x14ac:dyDescent="0.3">
      <c r="A8" s="249"/>
      <c r="B8" s="237"/>
      <c r="C8" s="237"/>
      <c r="D8" s="237"/>
      <c r="E8" s="237"/>
      <c r="F8" s="237"/>
      <c r="G8" s="237"/>
      <c r="H8" s="237"/>
      <c r="I8" s="245" t="s">
        <v>10</v>
      </c>
      <c r="J8" s="245"/>
      <c r="K8" s="245"/>
      <c r="L8" s="245"/>
      <c r="M8" s="245"/>
      <c r="N8" s="247" t="s">
        <v>123</v>
      </c>
      <c r="O8" s="247"/>
      <c r="P8" s="247"/>
      <c r="Q8" s="247"/>
      <c r="R8" s="245" t="s">
        <v>11</v>
      </c>
      <c r="S8" s="245"/>
      <c r="T8" s="245"/>
      <c r="U8" s="245"/>
      <c r="V8" s="245"/>
      <c r="W8" s="246"/>
      <c r="X8" s="246"/>
      <c r="Y8" s="246"/>
      <c r="Z8" s="246"/>
      <c r="AA8" s="246"/>
      <c r="AB8" s="243"/>
      <c r="AC8" s="243"/>
      <c r="AD8" s="243"/>
      <c r="AE8" s="243"/>
      <c r="AF8" s="243"/>
      <c r="AG8" s="243"/>
      <c r="AH8" s="243"/>
      <c r="AI8" s="243"/>
    </row>
    <row r="9" spans="1:35" s="78" customFormat="1" ht="41.25" customHeight="1" thickBot="1" x14ac:dyDescent="0.25">
      <c r="A9" s="250"/>
      <c r="B9" s="80" t="s">
        <v>16</v>
      </c>
      <c r="C9" s="80" t="s">
        <v>1</v>
      </c>
      <c r="D9" s="133" t="s">
        <v>124</v>
      </c>
      <c r="E9" s="80" t="s">
        <v>25</v>
      </c>
      <c r="F9" s="80" t="s">
        <v>224</v>
      </c>
      <c r="G9" s="80" t="s">
        <v>81</v>
      </c>
      <c r="H9" s="106" t="s">
        <v>26</v>
      </c>
      <c r="I9" s="194" t="s">
        <v>84</v>
      </c>
      <c r="J9" s="195"/>
      <c r="K9" s="196" t="s">
        <v>85</v>
      </c>
      <c r="L9" s="195"/>
      <c r="M9" s="112" t="s">
        <v>27</v>
      </c>
      <c r="N9" s="113" t="s">
        <v>126</v>
      </c>
      <c r="O9" s="113" t="s">
        <v>127</v>
      </c>
      <c r="P9" s="113" t="s">
        <v>128</v>
      </c>
      <c r="Q9" s="114" t="s">
        <v>7</v>
      </c>
      <c r="R9" s="197" t="s">
        <v>86</v>
      </c>
      <c r="S9" s="198"/>
      <c r="T9" s="198" t="s">
        <v>87</v>
      </c>
      <c r="U9" s="198"/>
      <c r="V9" s="114" t="s">
        <v>93</v>
      </c>
      <c r="W9" s="117" t="s">
        <v>94</v>
      </c>
      <c r="X9" s="118" t="s">
        <v>2</v>
      </c>
      <c r="Y9" s="118" t="s">
        <v>6</v>
      </c>
      <c r="Z9" s="118" t="s">
        <v>12</v>
      </c>
      <c r="AA9" s="119" t="s">
        <v>83</v>
      </c>
      <c r="AB9" s="187" t="s">
        <v>134</v>
      </c>
      <c r="AC9" s="188" t="s">
        <v>23</v>
      </c>
      <c r="AD9" s="188" t="s">
        <v>130</v>
      </c>
      <c r="AE9" s="121" t="s">
        <v>24</v>
      </c>
      <c r="AF9" s="121" t="s">
        <v>130</v>
      </c>
      <c r="AG9" s="121" t="s">
        <v>24</v>
      </c>
      <c r="AH9" s="121" t="s">
        <v>130</v>
      </c>
      <c r="AI9" s="122" t="s">
        <v>23</v>
      </c>
    </row>
    <row r="10" spans="1:35" s="52" customFormat="1" ht="288" customHeight="1" x14ac:dyDescent="0.2">
      <c r="A10" s="134">
        <v>1</v>
      </c>
      <c r="B10" s="12" t="s">
        <v>161</v>
      </c>
      <c r="C10" s="170" t="s">
        <v>226</v>
      </c>
      <c r="D10" s="170" t="s">
        <v>236</v>
      </c>
      <c r="E10" s="172" t="s">
        <v>155</v>
      </c>
      <c r="F10" s="173" t="s">
        <v>255</v>
      </c>
      <c r="G10" s="174" t="s">
        <v>241</v>
      </c>
      <c r="H10" s="174" t="s">
        <v>210</v>
      </c>
      <c r="I10" s="107" t="s">
        <v>36</v>
      </c>
      <c r="J10" s="108">
        <f>IF(I10="Muy Alta 100%",100%,IF(I10="Alta 80%",80%,IF(I10="Media 60%",60%,IF(I10="Baja 40%",40%,IF(I10="Muy Baja 20%",20%,"")))))</f>
        <v>0.8</v>
      </c>
      <c r="K10" s="107" t="s">
        <v>32</v>
      </c>
      <c r="L10" s="109">
        <f>IF(K10="Catastrófico 100%",100%,IF(K10="Mayor 80%",80%,IF(K10="Moderado 60%",60%,IF(K10="Menor 40%",40%,IF(K10="Leve 20%",20%,"")))))</f>
        <v>1</v>
      </c>
      <c r="M10" s="110" t="str">
        <f>IF(AND(OR(I10=$C$25,I10=$C$26,I10=$C$27,I10=$C$28,I10=$C$29),AND(K10=$H$30)),$I$25,IF(AND(OR(I10=$C$25,I10=$C$26,I10=$C$27,I10=$C$28,I10=$C$29),AND(K10=$G$30)),$I$26,IF(AND(OR(I10=$C$25,I10=$C$26),AND(K10=$F$30)),$I$26,IF(AND(OR(I10=$C$27,I10=$C$28,I10=$C$29),AND(K10=$F$30)),$I$27,IF(AND(OR(I10=$C$25),AND(K10=$E$30)),$I$26,IF(AND(OR(I10=$C$26,I10=$C$27,I10=$C$28),AND(K10=$E$30)),$I$27,IF(AND(OR(I10=$C$29),AND(K10=$E$30)),$I$28,IF(AND(OR(I10=$C$25),AND(K10=$D$30)),$I$26,IF(AND(OR(I10=$C$26,I10=$C$27),AND(K10=$D$30)),$I$27,IF(AND(OR(I10=$C$28,I10=$C$29),AND(K10=$D$30)),$I$28," "))))))))))</f>
        <v>EXTREMO</v>
      </c>
      <c r="N10" s="179" t="s">
        <v>230</v>
      </c>
      <c r="O10" s="179" t="s">
        <v>231</v>
      </c>
      <c r="P10" s="175" t="s">
        <v>206</v>
      </c>
      <c r="Q10" s="111" t="s">
        <v>171</v>
      </c>
      <c r="R10" s="107" t="s">
        <v>90</v>
      </c>
      <c r="S10" s="115" t="str">
        <f>IF(R10="Entre 0-20%","Muy Baja",IF(R10="Entre 21-40%","Baja",IF(R10="Entre 41-60%","Media",IF(R10="Entre 61-80%","Alta",IF(R10="Entre 81-100%","Muy Alta","")))))</f>
        <v>Media</v>
      </c>
      <c r="T10" s="111" t="s">
        <v>90</v>
      </c>
      <c r="U10" s="115" t="str">
        <f>IF(T10="Entre 0-20%","Leve",IF(T10="Entre 21-40%","Menor",IF(T10="Entre 41-60%","Moderado",IF(T10="Entre 61-80%","Mayor",IF(T10="Entre 81-100%","Catastrófico","")))))</f>
        <v>Moderado</v>
      </c>
      <c r="V10" s="110" t="str">
        <f>IF(AND(OR(R10=$C$36,R10=$C$35,R10=$C$34,R10=$C$33,R10=$C$32),AND(T10=$C$36)),$I$25,IF(AND(OR(R10=$C$36,R10=$C$35,R10=$C$34,R10=$C$33,R10=$C$32),AND(T10=$C$35)),$I$26,IF(AND(OR(R10=$C$36,R10=$C$35),AND(T10=$C$34)),$I$26,IF(AND(OR(R10=$C$34,R10=$C$33,R10=$C$32),AND(T10=$C$34)),$I$27,IF(AND(OR(R10=$C$36),AND(T10=$C$33)),$I$26,IF(AND(OR(R10=$C$35,R10=$C$34,R10=$C$33),AND(T10=$C$33)),$I$27,IF(AND(OR(R10=$C$32),AND(T10=$C$33)),$I$28,IF(AND(OR(R10=$C$36),AND(T10=$C$32)),$I$26,IF(AND(OR(R10=$C$35,R10=$C$34),AND(T10=$C$32)),$I$27,IF(AND(OR(R10=$C$32,R10=$C$33),AND(T10=$C$32)),$I$28,""))))))))))</f>
        <v>MODERADO</v>
      </c>
      <c r="W10" s="124" t="s">
        <v>141</v>
      </c>
      <c r="X10" s="111" t="s">
        <v>266</v>
      </c>
      <c r="Y10" s="158" t="s">
        <v>270</v>
      </c>
      <c r="Z10" s="9" t="s">
        <v>237</v>
      </c>
      <c r="AA10" s="184" t="s">
        <v>238</v>
      </c>
      <c r="AB10" s="189" t="s">
        <v>271</v>
      </c>
      <c r="AC10" s="190" t="s">
        <v>268</v>
      </c>
      <c r="AD10" s="9" t="s">
        <v>277</v>
      </c>
      <c r="AE10" s="190" t="s">
        <v>268</v>
      </c>
      <c r="AF10" s="191" t="s">
        <v>284</v>
      </c>
      <c r="AG10" s="120"/>
      <c r="AH10" s="116" t="s">
        <v>287</v>
      </c>
      <c r="AI10" s="135"/>
    </row>
    <row r="11" spans="1:35" s="52" customFormat="1" ht="204" x14ac:dyDescent="0.2">
      <c r="A11" s="134">
        <v>2</v>
      </c>
      <c r="B11" s="12" t="s">
        <v>161</v>
      </c>
      <c r="C11" s="170" t="s">
        <v>227</v>
      </c>
      <c r="D11" s="176" t="s">
        <v>239</v>
      </c>
      <c r="E11" s="172" t="s">
        <v>149</v>
      </c>
      <c r="F11" s="170" t="s">
        <v>240</v>
      </c>
      <c r="G11" s="174" t="s">
        <v>242</v>
      </c>
      <c r="H11" s="181" t="s">
        <v>243</v>
      </c>
      <c r="I11" s="12" t="s">
        <v>36</v>
      </c>
      <c r="J11" s="70">
        <f t="shared" ref="J11:J16" si="0">IF(I11="Muy Alta 100%",100%,IF(I11="Alta 80%",80%,IF(I11="Media 60%",60%,IF(I11="Baja 40%",40%,IF(I11="Muy Baja 20%",20%,"")))))</f>
        <v>0.8</v>
      </c>
      <c r="K11" s="12" t="s">
        <v>31</v>
      </c>
      <c r="L11" s="71">
        <f t="shared" ref="L11:L16" si="1">IF(K11="Catastrófico 100%",100%,IF(K11="Mayor 80%",80%,IF(K11="Moderado 60%",60%,IF(K11="Menor 40%",40%,IF(K11="Leve 20%",20%,"")))))</f>
        <v>0.8</v>
      </c>
      <c r="M11" s="110" t="str">
        <f>IF(AND(OR(I11=$C$25,I11=$C$26,I11=$C$27,I11=$C$28,I11=$C$29),AND(K11=$H$30)),$I$25,IF(AND(OR(I11=$C$25,I11=$C$26,I11=$C$27,I11=$C$28,I11=$C$29),AND(K11=$G$30)),$I$26,IF(AND(OR(I11=$C$25,I11=$C$26),AND(K11=$F$30)),$I$25,IF(AND(OR(I11=$C$27,I11=$C$28,I11=$C$29),AND(K11=$F$30)),$I$27,IF(AND(OR(I11=$C$25),AND(K11=$E$30)),$I$26,IF(AND(OR(I11=$C$26,I11=$C$27,I11=$C$28),AND(K11=$E$30)),$I$27,IF(AND(OR(I11=$C$29),AND(K11=$E$30)),$I$28,IF(AND(OR(I11=$C$25),AND(K11=$D$30)),$I$26,IF(AND(OR(I11=$C$26,I11=$C$27),AND(K11=$D$30)),$I$27,IF(AND(OR(I11=$C$28,I11=$C$29),AND(K11=$D$30)),$I$28," "))))))))))</f>
        <v>ALTO</v>
      </c>
      <c r="N11" s="179" t="s">
        <v>250</v>
      </c>
      <c r="O11" s="177" t="s">
        <v>206</v>
      </c>
      <c r="P11" s="177" t="s">
        <v>206</v>
      </c>
      <c r="Q11" s="9" t="s">
        <v>171</v>
      </c>
      <c r="R11" s="12" t="s">
        <v>90</v>
      </c>
      <c r="S11" s="115" t="str">
        <f t="shared" ref="S11:S13" si="2">IF(R11="Entre 0-20%","Muy Baja",IF(R11="Entre 21-40%","Baja",IF(R11="Entre 41-60%","Media",IF(R11="Entre 61-80%","Alta",IF(R11="Entre 81-100%","Muy Alta","")))))</f>
        <v>Media</v>
      </c>
      <c r="T11" s="9" t="s">
        <v>89</v>
      </c>
      <c r="U11" s="115" t="str">
        <f t="shared" ref="U11:U13" si="3">IF(T11="Entre 0-20%","Leve",IF(T11="Entre 21-40%","Menor",IF(T11="Entre 41-60%","Moderado",IF(T11="Entre 61-80%","Mayor",IF(T11="Entre 81-100%","Catastrófico","")))))</f>
        <v>Menor</v>
      </c>
      <c r="V11" s="110" t="str">
        <f>IF(AND(OR(R11=$C$36,R11=$C$35,R11=$C$34,R11=$C$33,R11=$C$32),AND(T11=$C$36)),$I$25,IF(AND(OR(R11=$C$36,R11=$C$35,R11=$C$34,R11=$C$33,R11=$C$32),AND(T11=$C$35)),$I$26,IF(AND(OR(R11=$C$36,R11=$C$35),AND(T11=$C$34)),$I$26,IF(AND(OR(R11=$C$34,R11=$C$33,R11=$C$32),AND(T11=$C$34)),$I$27,IF(AND(OR(R11=$C$36),AND(T11=$C$33)),$I$26,IF(AND(OR(R11=$C$35,R11=$C$34,R11=$C$33),AND(T11=$C$33)),$I$27,IF(AND(OR(R11=$C$32),AND(T11=$C$33)),$I$28,IF(AND(OR(R11=$C$36),AND(T11=$C$32)),$I$26,IF(AND(OR(R11=$C$35,R11=$C$34),AND(T11=$C$32)),$I$27,IF(AND(OR(R11=$C$32,R11=$C$33),AND(T11=$C$32)),$I$28,""))))))))))</f>
        <v>MODERADO</v>
      </c>
      <c r="W11" s="123" t="s">
        <v>141</v>
      </c>
      <c r="X11" s="158" t="s">
        <v>244</v>
      </c>
      <c r="Y11" s="158" t="s">
        <v>245</v>
      </c>
      <c r="Z11" s="9" t="s">
        <v>221</v>
      </c>
      <c r="AA11" s="184" t="s">
        <v>214</v>
      </c>
      <c r="AB11" s="183" t="s">
        <v>272</v>
      </c>
      <c r="AC11" s="190" t="s">
        <v>268</v>
      </c>
      <c r="AD11" s="9" t="s">
        <v>278</v>
      </c>
      <c r="AE11" s="190" t="s">
        <v>268</v>
      </c>
      <c r="AF11" s="10" t="s">
        <v>281</v>
      </c>
      <c r="AG11" s="51"/>
      <c r="AH11" s="10" t="s">
        <v>286</v>
      </c>
      <c r="AI11" s="136"/>
    </row>
    <row r="12" spans="1:35" s="52" customFormat="1" ht="248.25" customHeight="1" x14ac:dyDescent="0.2">
      <c r="A12" s="134">
        <v>3</v>
      </c>
      <c r="B12" s="12" t="s">
        <v>161</v>
      </c>
      <c r="C12" s="170" t="s">
        <v>228</v>
      </c>
      <c r="D12" s="170" t="s">
        <v>246</v>
      </c>
      <c r="E12" s="172" t="s">
        <v>155</v>
      </c>
      <c r="F12" s="170" t="s">
        <v>254</v>
      </c>
      <c r="G12" s="170" t="s">
        <v>247</v>
      </c>
      <c r="H12" s="174" t="s">
        <v>211</v>
      </c>
      <c r="I12" s="12" t="s">
        <v>35</v>
      </c>
      <c r="J12" s="70">
        <f t="shared" si="0"/>
        <v>0.6</v>
      </c>
      <c r="K12" s="12" t="s">
        <v>32</v>
      </c>
      <c r="L12" s="71">
        <f t="shared" si="1"/>
        <v>1</v>
      </c>
      <c r="M12" s="110" t="str">
        <f>IF(AND(OR(I12=$C$25,I12=$C$26,I12=$C$27,I12=$C$28,I12=$C$29),AND(K12=$H$30)),$I$25,IF(AND(OR(I12=$C$25,I12=$C$26,I12=$C$27,I12=$C$28,I12=$C$29),AND(K12=$G$30)),$I$26,IF(AND(OR(I12=$C$25,I12=$C$26),AND(K12=$F$30)),$I$25,IF(AND(OR(I12=$C$27,I12=$C$28,I12=$C$29),AND(K12=$F$30)),$I$27,IF(AND(OR(I12=$C$25),AND(K12=$E$30)),$I$26,IF(AND(OR(I12=$C$26,I12=$C$27,I12=$C$28),AND(K12=$E$30)),$I$27,IF(AND(OR(I12=$C$29),AND(K12=$E$30)),$I$28,IF(AND(OR(I12=$C$25),AND(K12=$D$30)),$I$26,IF(AND(OR(I12=$C$26,I12=$C$27),AND(K12=$D$30)),$I$27,IF(AND(OR(I12=$C$28,I12=$C$29),AND(K12=$D$30)),$I$28," "))))))))))</f>
        <v>EXTREMO</v>
      </c>
      <c r="N12" s="170" t="s">
        <v>248</v>
      </c>
      <c r="O12" s="170" t="s">
        <v>249</v>
      </c>
      <c r="P12" s="177" t="s">
        <v>206</v>
      </c>
      <c r="Q12" s="9" t="s">
        <v>171</v>
      </c>
      <c r="R12" s="12" t="s">
        <v>89</v>
      </c>
      <c r="S12" s="115" t="str">
        <f t="shared" si="2"/>
        <v>Baja</v>
      </c>
      <c r="T12" s="9" t="s">
        <v>89</v>
      </c>
      <c r="U12" s="115" t="str">
        <f t="shared" si="3"/>
        <v>Menor</v>
      </c>
      <c r="V12" s="110" t="str">
        <f>IF(AND(OR(R12=$C$36,R12=$C$35,R12=$C$34,R12=$C$33,R12=$C$32),AND(T12=$C$36)),$I$25,IF(AND(OR(R12=$C$36,R12=$C$35,R12=$C$34,R12=$C$33,R12=$C$32),AND(T12=$C$35)),$I$26,IF(AND(OR(R12=$C$36,R12=$C$35),AND(T12=$C$34)),$I$26,IF(AND(OR(R12=$C$34,R12=$C$33,R12=$C$32),AND(T12=$C$34)),$I$27,IF(AND(OR(R12=$C$36),AND(T12=$C$33)),$I$26,IF(AND(OR(R12=$C$35,R12=$C$34,R12=$C$33),AND(T12=$C$33)),$I$27,IF(AND(OR(R12=$C$32),AND(T12=$C$33)),$I$28,IF(AND(OR(R12=$C$36),AND(T12=$C$32)),$I$26,IF(AND(OR(R12=$C$35,R12=$C$34),AND(T12=$C$32)),$I$27,IF(AND(OR(R12=$C$32,R12=$C$33),AND(T12=$C$32)),$I$28,""))))))))))</f>
        <v>MODERADO</v>
      </c>
      <c r="W12" s="123" t="s">
        <v>141</v>
      </c>
      <c r="X12" s="159" t="s">
        <v>251</v>
      </c>
      <c r="Y12" s="178" t="s">
        <v>252</v>
      </c>
      <c r="Z12" s="178" t="s">
        <v>253</v>
      </c>
      <c r="AA12" s="185" t="s">
        <v>214</v>
      </c>
      <c r="AB12" s="183" t="s">
        <v>273</v>
      </c>
      <c r="AC12" s="190" t="s">
        <v>268</v>
      </c>
      <c r="AD12" s="9" t="s">
        <v>279</v>
      </c>
      <c r="AE12" s="190" t="s">
        <v>268</v>
      </c>
      <c r="AF12" s="10" t="s">
        <v>282</v>
      </c>
      <c r="AG12" s="51"/>
      <c r="AH12" s="10" t="s">
        <v>288</v>
      </c>
      <c r="AI12" s="136"/>
    </row>
    <row r="13" spans="1:35" s="52" customFormat="1" ht="242.25" x14ac:dyDescent="0.2">
      <c r="A13" s="134">
        <v>4</v>
      </c>
      <c r="B13" s="12" t="s">
        <v>161</v>
      </c>
      <c r="C13" s="182" t="s">
        <v>229</v>
      </c>
      <c r="D13" s="170" t="s">
        <v>276</v>
      </c>
      <c r="E13" s="172" t="s">
        <v>155</v>
      </c>
      <c r="F13" s="170" t="s">
        <v>256</v>
      </c>
      <c r="G13" s="170" t="s">
        <v>257</v>
      </c>
      <c r="H13" s="174" t="s">
        <v>258</v>
      </c>
      <c r="I13" s="12" t="s">
        <v>35</v>
      </c>
      <c r="J13" s="70">
        <f t="shared" si="0"/>
        <v>0.6</v>
      </c>
      <c r="K13" s="12" t="s">
        <v>32</v>
      </c>
      <c r="L13" s="71">
        <f t="shared" si="1"/>
        <v>1</v>
      </c>
      <c r="M13" s="110" t="str">
        <f>IF(AND(OR(I13=$C$25,I13=$C$26,I13=$C$27,I13=$C$28,I13=$C$29),AND(K13=$H$30)),$I$25,IF(AND(OR(I13=$C$25,I13=$C$26,I13=$C$27,I13=$C$28,I13=$C$29),AND(K13=$G$30)),$I$26,IF(AND(OR(I13=$C$25,I13=$C$26),AND(K13=$F$30)),$I$25,IF(AND(OR(I13=$C$27,I13=$C$28,I13=$C$29),AND(K13=$F$30)),$I$27,IF(AND(OR(I13=$C$25),AND(K13=$E$30)),$I$26,IF(AND(OR(I13=$C$26,I13=$C$27,I13=$C$28),AND(K13=$E$30)),$I$27,IF(AND(OR(I13=$C$29),AND(K13=$E$30)),$I$28,IF(AND(OR(I13=$C$25),AND(K13=$D$30)),$I$26,IF(AND(OR(I13=$C$26,I13=$C$27),AND(K13=$D$30)),$I$27,IF(AND(OR(I13=$C$28,I13=$C$29),AND(K13=$D$30)),$I$28," "))))))))))</f>
        <v>EXTREMO</v>
      </c>
      <c r="N13" s="170" t="s">
        <v>262</v>
      </c>
      <c r="O13" s="170"/>
      <c r="P13" s="177" t="s">
        <v>206</v>
      </c>
      <c r="Q13" s="9" t="s">
        <v>171</v>
      </c>
      <c r="R13" s="12" t="s">
        <v>89</v>
      </c>
      <c r="S13" s="115" t="str">
        <f t="shared" si="2"/>
        <v>Baja</v>
      </c>
      <c r="T13" s="9" t="s">
        <v>89</v>
      </c>
      <c r="U13" s="115" t="str">
        <f t="shared" si="3"/>
        <v>Menor</v>
      </c>
      <c r="V13" s="110" t="str">
        <f>IF(AND(OR(R13=$C$36,R13=$C$35,R13=$C$34,R13=$C$33,R13=$C$32),AND(T13=$C$36)),$I$25,IF(AND(OR(R13=$C$36,R13=$C$35,R13=$C$34,R13=$C$33,R13=$C$32),AND(T13=$C$35)),$I$26,IF(AND(OR(R13=$C$36,R13=$C$35),AND(T13=$C$34)),$I$26,IF(AND(OR(R13=$C$34,R13=$C$33,R13=$C$32),AND(T13=$C$34)),$I$27,IF(AND(OR(R13=$C$36),AND(T13=$C$33)),$I$26,IF(AND(OR(R13=$C$35,R13=$C$34,R13=$C$33),AND(T13=$C$33)),$I$27,IF(AND(OR(R13=$C$32),AND(T13=$C$33)),$I$28,IF(AND(OR(R13=$C$36),AND(T13=$C$32)),$I$26,IF(AND(OR(R13=$C$35,R13=$C$34),AND(T13=$C$32)),$I$27,IF(AND(OR(R13=$C$32,R13=$C$33),AND(T13=$C$32)),$I$28,""))))))))))</f>
        <v>MODERADO</v>
      </c>
      <c r="W13" s="123" t="s">
        <v>141</v>
      </c>
      <c r="X13" s="9" t="s">
        <v>267</v>
      </c>
      <c r="Y13" s="9" t="s">
        <v>275</v>
      </c>
      <c r="Z13" s="9" t="s">
        <v>225</v>
      </c>
      <c r="AA13" s="186" t="s">
        <v>214</v>
      </c>
      <c r="AB13" s="183" t="s">
        <v>274</v>
      </c>
      <c r="AC13" s="190" t="s">
        <v>268</v>
      </c>
      <c r="AD13" s="10" t="s">
        <v>280</v>
      </c>
      <c r="AE13" s="190" t="s">
        <v>268</v>
      </c>
      <c r="AF13" s="10" t="s">
        <v>283</v>
      </c>
      <c r="AG13" s="51"/>
      <c r="AH13" s="10" t="s">
        <v>285</v>
      </c>
      <c r="AI13" s="136"/>
    </row>
    <row r="14" spans="1:35" s="52" customFormat="1" x14ac:dyDescent="0.2">
      <c r="A14" s="134"/>
      <c r="B14" s="12"/>
      <c r="C14" s="170"/>
      <c r="D14" s="170"/>
      <c r="E14" s="172"/>
      <c r="F14" s="170"/>
      <c r="G14" s="170"/>
      <c r="H14" s="170"/>
      <c r="I14" s="12"/>
      <c r="J14" s="70"/>
      <c r="K14" s="12"/>
      <c r="L14" s="71"/>
      <c r="M14" s="110"/>
      <c r="N14" s="179"/>
      <c r="O14" s="179"/>
      <c r="P14" s="177"/>
      <c r="Q14" s="9"/>
      <c r="R14" s="12"/>
      <c r="S14" s="115"/>
      <c r="T14" s="9"/>
      <c r="U14" s="115"/>
      <c r="V14" s="110"/>
      <c r="W14" s="123"/>
      <c r="X14" s="158"/>
      <c r="Y14" s="158"/>
      <c r="Z14" s="159"/>
      <c r="AA14" s="10"/>
      <c r="AB14" s="10"/>
      <c r="AC14" s="51"/>
      <c r="AD14" s="10"/>
      <c r="AE14" s="51"/>
      <c r="AF14" s="10"/>
      <c r="AG14" s="51"/>
      <c r="AH14" s="10"/>
      <c r="AI14" s="136"/>
    </row>
    <row r="15" spans="1:35" s="52" customFormat="1" x14ac:dyDescent="0.2">
      <c r="A15" s="134"/>
      <c r="B15" s="12"/>
      <c r="C15" s="12"/>
      <c r="D15" s="171"/>
      <c r="E15" s="172"/>
      <c r="F15" s="172"/>
      <c r="G15" s="12"/>
      <c r="H15" s="9"/>
      <c r="I15" s="12"/>
      <c r="J15" s="70"/>
      <c r="K15" s="12"/>
      <c r="L15" s="71"/>
      <c r="M15" s="110"/>
      <c r="N15" s="50"/>
      <c r="O15" s="50"/>
      <c r="P15" s="50"/>
      <c r="Q15" s="9"/>
      <c r="R15" s="12"/>
      <c r="S15" s="115"/>
      <c r="T15" s="9"/>
      <c r="U15" s="115"/>
      <c r="V15" s="110"/>
      <c r="W15" s="123"/>
      <c r="X15" s="158"/>
      <c r="Y15" s="158"/>
      <c r="Z15" s="9"/>
      <c r="AA15" s="10"/>
      <c r="AB15" s="10"/>
      <c r="AC15" s="51"/>
      <c r="AD15" s="10"/>
      <c r="AE15" s="51"/>
      <c r="AF15" s="10"/>
      <c r="AG15" s="51"/>
      <c r="AH15" s="10"/>
      <c r="AI15" s="136"/>
    </row>
    <row r="16" spans="1:35" s="52" customFormat="1" ht="20.25" customHeight="1" thickBot="1" x14ac:dyDescent="0.25">
      <c r="A16" s="137">
        <v>25</v>
      </c>
      <c r="B16" s="138"/>
      <c r="C16" s="139"/>
      <c r="D16" s="138"/>
      <c r="E16" s="140"/>
      <c r="F16" s="140"/>
      <c r="G16" s="138"/>
      <c r="H16" s="139"/>
      <c r="I16" s="138"/>
      <c r="J16" s="141" t="str">
        <f t="shared" si="0"/>
        <v/>
      </c>
      <c r="K16" s="138"/>
      <c r="L16" s="142" t="str">
        <f t="shared" si="1"/>
        <v/>
      </c>
      <c r="M16" s="110" t="str">
        <f>IF(AND(OR(I16=$C$25,I16=$C$26,I16=$C$27,I16=$C$28,I16=$C$29),AND(K16=$H$30)),$I$25,IF(AND(OR(I16=$C$25,I16=$C$26,I16=$C$27,I16=$C$28,I16=$C$29),AND(K16=$G$30)),$I$26,IF(AND(OR(I16=$C$25,I16=$C$26),AND(K16=$F$30)),$I$25,IF(AND(OR(I16=$C$27,I16=$C$28,I16=$C$29),AND(K16=$F$30)),$I$27,IF(AND(OR(I16=$C$25),AND(K16=$E$30)),$I$26,IF(AND(OR(I16=$C$26,I16=$C$27,I16=$C$28),AND(K16=$E$30)),$I$27,IF(AND(OR(I16=$C$29),AND(K16=$E$30)),$I$28,IF(AND(OR(I16=$C$25),AND(K16=$D$30)),$I$26,IF(AND(OR(I16=$C$26,I16=$C$27),AND(K16=$D$30)),$I$27,IF(AND(OR(I16=$C$28,I16=$C$29),AND(K16=$D$30)),$I$28," "))))))))))</f>
        <v xml:space="preserve"> </v>
      </c>
      <c r="N16" s="143"/>
      <c r="O16" s="143"/>
      <c r="P16" s="143"/>
      <c r="Q16" s="144"/>
      <c r="R16" s="138"/>
      <c r="S16" s="145"/>
      <c r="T16" s="139"/>
      <c r="U16" s="145" t="str">
        <f t="shared" ref="U16" si="4">IF(T16="Entre 0-20%","Leve",IF(T16="Entre 21-40%","Menor",IF(T16="Entre 41-60%","Moderado",IF(T16="Entre 61-80%","Mayor",IF(T16="Entre 81-100%","Catastrófico","")))))</f>
        <v/>
      </c>
      <c r="V16" s="110" t="str">
        <f>IF(AND(OR(R16=$C$36,R16=$C$35,R16=$C$34,R16=$C$33,R16=$C$32),AND(T16=$C$36)),$I$25,IF(AND(OR(R16=$C$36,R16=$C$35,R16=$C$34,R16=$C$33,R16=$C$32),AND(T16=$C$35)),$I$26,IF(AND(OR(R16=$C$36,R16=$C$35),AND(T16=$C$34)),$I$26,IF(AND(OR(R16=$C$34,R16=$C$33,R16=$C$32),AND(T16=$C$34)),$I$27,IF(AND(OR(R16=$C$36),AND(T16=$C$33)),$I$26,IF(AND(OR(R16=$C$35,R16=$C$34,R16=$C$33),AND(T16=C57)),$I$27,IF(AND(OR(R16=$C$32),AND(T16=$C$33)),$I$28,IF(AND(OR(R16=$C$36),AND(T16=$C$32)),$I$26,IF(AND(OR(R16=$C$35,R16=$C$34),AND(T16=$C$32)),$I$27,IF(AND(OR(R16=$C$32,R16=$C$33),AND(T16=$C$32)),$I$28,""))))))))))</f>
        <v/>
      </c>
      <c r="W16" s="146"/>
      <c r="X16" s="139"/>
      <c r="Y16" s="139"/>
      <c r="Z16" s="139"/>
      <c r="AA16" s="147"/>
      <c r="AB16" s="147"/>
      <c r="AC16" s="148"/>
      <c r="AD16" s="147"/>
      <c r="AE16" s="148"/>
      <c r="AF16" s="147"/>
      <c r="AG16" s="148"/>
      <c r="AH16" s="147"/>
      <c r="AI16" s="149"/>
    </row>
    <row r="17" spans="1:63" s="52" customFormat="1" ht="21.75" customHeight="1" thickBot="1" x14ac:dyDescent="0.25">
      <c r="A17" s="241"/>
      <c r="B17" s="242"/>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42"/>
      <c r="AI17" s="242"/>
    </row>
    <row r="18" spans="1:63" s="49" customFormat="1" ht="34.5" customHeight="1" thickBot="1" x14ac:dyDescent="0.25">
      <c r="A18" s="156" t="s">
        <v>156</v>
      </c>
      <c r="B18" s="125"/>
      <c r="C18" s="125"/>
      <c r="D18" s="125"/>
      <c r="E18" s="125"/>
      <c r="F18" s="125"/>
      <c r="G18" s="126"/>
      <c r="H18" s="205" t="s">
        <v>0</v>
      </c>
      <c r="I18" s="206"/>
      <c r="J18" s="206"/>
      <c r="K18" s="206"/>
      <c r="L18" s="206"/>
      <c r="M18" s="206"/>
      <c r="N18" s="206"/>
      <c r="O18" s="206"/>
      <c r="P18" s="206"/>
      <c r="Q18" s="206"/>
      <c r="R18" s="206"/>
      <c r="S18" s="206"/>
      <c r="T18" s="207"/>
      <c r="U18" s="53"/>
      <c r="V18" s="53"/>
      <c r="W18" s="54"/>
      <c r="X18" s="54"/>
      <c r="Y18" s="54"/>
      <c r="Z18" s="55"/>
      <c r="AA18" s="56"/>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row>
    <row r="19" spans="1:63" s="49" customFormat="1" ht="47.25" customHeight="1" x14ac:dyDescent="0.2">
      <c r="A19" s="156" t="s">
        <v>157</v>
      </c>
      <c r="C19" s="52"/>
      <c r="E19" s="52"/>
      <c r="F19" s="208"/>
      <c r="G19" s="127" t="s">
        <v>141</v>
      </c>
      <c r="H19" s="199" t="s">
        <v>139</v>
      </c>
      <c r="I19" s="200"/>
      <c r="J19" s="200"/>
      <c r="K19" s="200"/>
      <c r="L19" s="200"/>
      <c r="M19" s="200"/>
      <c r="N19" s="200"/>
      <c r="O19" s="200"/>
      <c r="P19" s="200"/>
      <c r="Q19" s="200"/>
      <c r="R19" s="200"/>
      <c r="S19" s="200"/>
      <c r="T19" s="201"/>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row>
    <row r="20" spans="1:63" s="49" customFormat="1" ht="47.25" customHeight="1" x14ac:dyDescent="0.2">
      <c r="A20" s="156" t="s">
        <v>158</v>
      </c>
      <c r="C20" s="52"/>
      <c r="E20" s="52"/>
      <c r="F20" s="208"/>
      <c r="G20" s="128" t="s">
        <v>137</v>
      </c>
      <c r="H20" s="238" t="s">
        <v>129</v>
      </c>
      <c r="I20" s="239"/>
      <c r="J20" s="239"/>
      <c r="K20" s="239"/>
      <c r="L20" s="239"/>
      <c r="M20" s="239"/>
      <c r="N20" s="239"/>
      <c r="O20" s="239"/>
      <c r="P20" s="239"/>
      <c r="Q20" s="239"/>
      <c r="R20" s="239"/>
      <c r="S20" s="239"/>
      <c r="T20" s="240"/>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row>
    <row r="21" spans="1:63" s="49" customFormat="1" ht="57.75" customHeight="1" thickBot="1" x14ac:dyDescent="0.25">
      <c r="A21" s="156" t="s">
        <v>159</v>
      </c>
      <c r="C21" s="52"/>
      <c r="E21" s="52"/>
      <c r="F21" s="208"/>
      <c r="G21" s="129" t="s">
        <v>138</v>
      </c>
      <c r="H21" s="202" t="s">
        <v>140</v>
      </c>
      <c r="I21" s="203"/>
      <c r="J21" s="203"/>
      <c r="K21" s="203"/>
      <c r="L21" s="203"/>
      <c r="M21" s="203"/>
      <c r="N21" s="203"/>
      <c r="O21" s="203"/>
      <c r="P21" s="203"/>
      <c r="Q21" s="203"/>
      <c r="R21" s="203"/>
      <c r="S21" s="203"/>
      <c r="T21" s="204"/>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row>
    <row r="22" spans="1:63" s="49" customFormat="1" x14ac:dyDescent="0.2">
      <c r="A22" s="156" t="s">
        <v>160</v>
      </c>
      <c r="I22" s="57"/>
      <c r="J22" s="58"/>
      <c r="K22" s="52"/>
      <c r="L22" s="52"/>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row>
    <row r="23" spans="1:63" s="49" customFormat="1" ht="13.5" customHeight="1" x14ac:dyDescent="0.2">
      <c r="A23" s="156" t="s">
        <v>161</v>
      </c>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row>
    <row r="24" spans="1:63" s="49" customFormat="1" ht="33" customHeight="1" thickBot="1" x14ac:dyDescent="0.25">
      <c r="A24" s="156" t="s">
        <v>162</v>
      </c>
      <c r="B24" s="58"/>
      <c r="C24" s="57"/>
      <c r="D24" s="57"/>
      <c r="E24" s="57"/>
      <c r="F24" s="57"/>
      <c r="G24" s="57"/>
      <c r="H24" s="57"/>
      <c r="I24" s="57"/>
      <c r="J24" s="57"/>
      <c r="K24" s="57"/>
      <c r="T24" s="61"/>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row>
    <row r="25" spans="1:63" s="49" customFormat="1" ht="36" customHeight="1" thickTop="1" thickBot="1" x14ac:dyDescent="0.25">
      <c r="A25" s="156" t="s">
        <v>163</v>
      </c>
      <c r="B25" s="192" t="s">
        <v>8</v>
      </c>
      <c r="C25" s="81" t="s">
        <v>37</v>
      </c>
      <c r="D25" s="95"/>
      <c r="E25" s="96"/>
      <c r="F25" s="96"/>
      <c r="G25" s="96"/>
      <c r="H25" s="97"/>
      <c r="I25" s="86" t="s">
        <v>38</v>
      </c>
      <c r="N25" s="180"/>
      <c r="T25" s="61"/>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row>
    <row r="26" spans="1:63" s="49" customFormat="1" ht="30" customHeight="1" thickTop="1" thickBot="1" x14ac:dyDescent="0.25">
      <c r="A26" s="156" t="s">
        <v>164</v>
      </c>
      <c r="B26" s="192"/>
      <c r="C26" s="82" t="s">
        <v>36</v>
      </c>
      <c r="D26" s="98"/>
      <c r="E26" s="63"/>
      <c r="F26" s="60"/>
      <c r="G26" s="60"/>
      <c r="H26" s="99"/>
      <c r="I26" s="87" t="s">
        <v>39</v>
      </c>
      <c r="T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row>
    <row r="27" spans="1:63" s="49" customFormat="1" ht="30" customHeight="1" thickTop="1" thickBot="1" x14ac:dyDescent="0.25">
      <c r="A27" s="156" t="s">
        <v>165</v>
      </c>
      <c r="B27" s="192"/>
      <c r="C27" s="83" t="s">
        <v>35</v>
      </c>
      <c r="D27" s="98"/>
      <c r="E27" s="63"/>
      <c r="F27" s="63"/>
      <c r="G27" s="60"/>
      <c r="H27" s="99"/>
      <c r="I27" s="88" t="s">
        <v>5</v>
      </c>
      <c r="T27" s="61"/>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row>
    <row r="28" spans="1:63" s="49" customFormat="1" ht="32.25" customHeight="1" thickTop="1" thickBot="1" x14ac:dyDescent="0.25">
      <c r="A28" s="156" t="s">
        <v>222</v>
      </c>
      <c r="B28" s="192"/>
      <c r="C28" s="84" t="s">
        <v>34</v>
      </c>
      <c r="D28" s="100"/>
      <c r="E28" s="63"/>
      <c r="F28" s="63"/>
      <c r="G28" s="60"/>
      <c r="H28" s="99"/>
      <c r="I28" s="89" t="s">
        <v>40</v>
      </c>
      <c r="T28" s="61"/>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row>
    <row r="29" spans="1:63" s="66" customFormat="1" ht="24" customHeight="1" thickTop="1" thickBot="1" x14ac:dyDescent="0.25">
      <c r="A29" s="156" t="s">
        <v>166</v>
      </c>
      <c r="B29" s="192"/>
      <c r="C29" s="85" t="s">
        <v>33</v>
      </c>
      <c r="D29" s="101"/>
      <c r="E29" s="102"/>
      <c r="F29" s="103"/>
      <c r="G29" s="104"/>
      <c r="H29" s="105"/>
      <c r="I29" s="49"/>
      <c r="J29" s="49"/>
      <c r="K29" s="49"/>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row>
    <row r="30" spans="1:63" s="49" customFormat="1" ht="20.100000000000001" customHeight="1" thickTop="1" thickBot="1" x14ac:dyDescent="0.25">
      <c r="A30" s="156" t="s">
        <v>167</v>
      </c>
      <c r="B30" s="67"/>
      <c r="C30" s="66"/>
      <c r="D30" s="90" t="s">
        <v>28</v>
      </c>
      <c r="E30" s="91" t="s">
        <v>29</v>
      </c>
      <c r="F30" s="92" t="s">
        <v>30</v>
      </c>
      <c r="G30" s="93" t="s">
        <v>31</v>
      </c>
      <c r="H30" s="94" t="s">
        <v>32</v>
      </c>
      <c r="J30" s="66"/>
      <c r="K30" s="66"/>
      <c r="T30" s="68"/>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row>
    <row r="31" spans="1:63" s="49" customFormat="1" ht="30.75" customHeight="1" thickTop="1" thickBot="1" x14ac:dyDescent="0.25">
      <c r="A31" s="156" t="s">
        <v>168</v>
      </c>
      <c r="B31" s="67"/>
      <c r="C31" s="79"/>
      <c r="D31" s="193" t="s">
        <v>22</v>
      </c>
      <c r="E31" s="193"/>
      <c r="F31" s="193"/>
      <c r="G31" s="193"/>
      <c r="H31" s="193"/>
      <c r="I31" s="193"/>
      <c r="J31" s="193"/>
      <c r="K31" s="193"/>
      <c r="T31" s="61"/>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row>
    <row r="32" spans="1:63" s="49" customFormat="1" ht="26.25" customHeight="1" thickTop="1" thickBot="1" x14ac:dyDescent="0.25">
      <c r="A32" s="156" t="s">
        <v>169</v>
      </c>
      <c r="B32" s="69"/>
      <c r="C32" s="65" t="s">
        <v>88</v>
      </c>
      <c r="D32" s="155" t="s">
        <v>149</v>
      </c>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row>
    <row r="33" spans="1:63" s="49" customFormat="1" ht="33" customHeight="1" thickTop="1" thickBot="1" x14ac:dyDescent="0.25">
      <c r="A33" s="156" t="s">
        <v>170</v>
      </c>
      <c r="B33" s="58"/>
      <c r="C33" s="16" t="s">
        <v>89</v>
      </c>
      <c r="D33" s="155" t="s">
        <v>150</v>
      </c>
      <c r="E33" s="57"/>
      <c r="F33" s="57"/>
      <c r="G33" s="57"/>
      <c r="H33" s="57"/>
      <c r="I33" s="57"/>
      <c r="J33" s="57"/>
      <c r="K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row>
    <row r="34" spans="1:63" s="49" customFormat="1" ht="15.75" thickTop="1" thickBot="1" x14ac:dyDescent="0.25">
      <c r="A34" s="57"/>
      <c r="B34" s="58"/>
      <c r="C34" s="64" t="s">
        <v>90</v>
      </c>
      <c r="D34" s="155" t="s">
        <v>151</v>
      </c>
      <c r="E34" s="57"/>
      <c r="F34" s="57"/>
      <c r="G34" s="57"/>
      <c r="H34" s="57"/>
      <c r="I34" s="57"/>
      <c r="J34" s="57"/>
      <c r="K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row>
    <row r="35" spans="1:63" s="49" customFormat="1" ht="15.75" thickTop="1" thickBot="1" x14ac:dyDescent="0.25">
      <c r="A35" s="57"/>
      <c r="B35" s="58"/>
      <c r="C35" s="62" t="s">
        <v>91</v>
      </c>
      <c r="D35" s="155" t="s">
        <v>152</v>
      </c>
      <c r="E35" s="57"/>
      <c r="F35" s="57"/>
      <c r="G35" s="57"/>
      <c r="H35" s="57"/>
      <c r="I35" s="57"/>
      <c r="J35" s="57"/>
      <c r="K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row>
    <row r="36" spans="1:63" s="49" customFormat="1" ht="15.75" thickTop="1" thickBot="1" x14ac:dyDescent="0.25">
      <c r="A36" s="57"/>
      <c r="B36" s="58"/>
      <c r="C36" s="59" t="s">
        <v>92</v>
      </c>
      <c r="D36" s="155" t="s">
        <v>153</v>
      </c>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row>
    <row r="37" spans="1:63" s="49" customFormat="1" ht="15" thickTop="1" x14ac:dyDescent="0.2">
      <c r="D37" s="155" t="s">
        <v>154</v>
      </c>
      <c r="I37" s="57"/>
      <c r="J37" s="58"/>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row>
    <row r="38" spans="1:63" s="49" customFormat="1" ht="14.25" x14ac:dyDescent="0.2">
      <c r="D38" s="155" t="s">
        <v>155</v>
      </c>
      <c r="I38" s="57"/>
      <c r="J38" s="58"/>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row>
    <row r="39" spans="1:63" s="49" customFormat="1" ht="14.25" x14ac:dyDescent="0.2">
      <c r="D39" s="155"/>
      <c r="I39" s="57"/>
      <c r="J39" s="58"/>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row>
    <row r="40" spans="1:63" s="49" customFormat="1" x14ac:dyDescent="0.2">
      <c r="I40" s="57"/>
      <c r="J40" s="58"/>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row>
    <row r="41" spans="1:63" s="49" customFormat="1" x14ac:dyDescent="0.2">
      <c r="I41" s="57"/>
      <c r="J41" s="58"/>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row>
    <row r="42" spans="1:63" s="49" customFormat="1" x14ac:dyDescent="0.2">
      <c r="I42" s="57"/>
      <c r="J42" s="58"/>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c r="AZ42" s="57"/>
      <c r="BA42" s="57"/>
      <c r="BB42" s="57"/>
      <c r="BC42" s="57"/>
      <c r="BD42" s="57"/>
      <c r="BE42" s="57"/>
      <c r="BF42" s="57"/>
      <c r="BG42" s="57"/>
      <c r="BH42" s="57"/>
      <c r="BI42" s="57"/>
      <c r="BJ42" s="57"/>
      <c r="BK42" s="57"/>
    </row>
    <row r="43" spans="1:63" s="49" customFormat="1" x14ac:dyDescent="0.2">
      <c r="I43" s="57"/>
      <c r="J43" s="58"/>
      <c r="K43" s="57"/>
      <c r="L43" s="57"/>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row>
    <row r="44" spans="1:63" s="49" customFormat="1" x14ac:dyDescent="0.2">
      <c r="I44" s="57"/>
      <c r="J44" s="58"/>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c r="BK44" s="57"/>
    </row>
    <row r="45" spans="1:63" s="49" customFormat="1" x14ac:dyDescent="0.2">
      <c r="I45" s="57"/>
      <c r="J45" s="58"/>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row>
    <row r="46" spans="1:63" s="49" customFormat="1" x14ac:dyDescent="0.2">
      <c r="I46" s="57"/>
      <c r="J46" s="58"/>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row>
    <row r="47" spans="1:63" s="49" customFormat="1" x14ac:dyDescent="0.2">
      <c r="I47" s="57"/>
      <c r="J47" s="58"/>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row>
    <row r="48" spans="1:63" s="49" customFormat="1" x14ac:dyDescent="0.2">
      <c r="I48" s="57"/>
      <c r="J48" s="58"/>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7"/>
      <c r="BD48" s="57"/>
      <c r="BE48" s="57"/>
      <c r="BF48" s="57"/>
      <c r="BG48" s="57"/>
      <c r="BH48" s="57"/>
      <c r="BI48" s="57"/>
      <c r="BJ48" s="57"/>
      <c r="BK48" s="57"/>
    </row>
    <row r="49" spans="9:63" s="49" customFormat="1" x14ac:dyDescent="0.2">
      <c r="I49" s="57"/>
      <c r="J49" s="58"/>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row>
    <row r="50" spans="9:63" s="49" customFormat="1" x14ac:dyDescent="0.2">
      <c r="I50" s="57"/>
      <c r="J50" s="58"/>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57"/>
      <c r="AL50" s="57"/>
      <c r="AM50" s="57"/>
      <c r="AN50" s="57"/>
      <c r="AO50" s="57"/>
      <c r="AP50" s="57"/>
      <c r="AQ50" s="57"/>
      <c r="AR50" s="57"/>
      <c r="AS50" s="57"/>
      <c r="AT50" s="57"/>
      <c r="AU50" s="57"/>
      <c r="AV50" s="57"/>
      <c r="AW50" s="57"/>
      <c r="AX50" s="57"/>
      <c r="AY50" s="57"/>
      <c r="AZ50" s="57"/>
      <c r="BA50" s="57"/>
      <c r="BB50" s="57"/>
      <c r="BC50" s="57"/>
      <c r="BD50" s="57"/>
      <c r="BE50" s="57"/>
      <c r="BF50" s="57"/>
      <c r="BG50" s="57"/>
      <c r="BH50" s="57"/>
      <c r="BI50" s="57"/>
      <c r="BJ50" s="57"/>
      <c r="BK50" s="57"/>
    </row>
    <row r="51" spans="9:63" x14ac:dyDescent="0.2">
      <c r="I51" s="2"/>
      <c r="J51" s="18"/>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row>
    <row r="52" spans="9:63" x14ac:dyDescent="0.2">
      <c r="I52" s="2"/>
      <c r="J52" s="18"/>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row>
    <row r="53" spans="9:63" x14ac:dyDescent="0.2">
      <c r="I53" s="2"/>
      <c r="J53" s="18"/>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row>
    <row r="54" spans="9:63" x14ac:dyDescent="0.2">
      <c r="I54" s="2"/>
      <c r="J54" s="18"/>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row>
    <row r="55" spans="9:63" x14ac:dyDescent="0.2">
      <c r="I55" s="2"/>
      <c r="J55" s="18"/>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row>
    <row r="56" spans="9:63" x14ac:dyDescent="0.2">
      <c r="I56" s="2"/>
      <c r="J56" s="18"/>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row>
    <row r="57" spans="9:63" x14ac:dyDescent="0.2">
      <c r="I57" s="2"/>
      <c r="J57" s="18"/>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row>
    <row r="58" spans="9:63" x14ac:dyDescent="0.2">
      <c r="I58" s="2"/>
      <c r="J58" s="18"/>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row>
    <row r="59" spans="9:63" x14ac:dyDescent="0.2">
      <c r="I59" s="2"/>
      <c r="J59" s="18"/>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row>
    <row r="60" spans="9:63" x14ac:dyDescent="0.2">
      <c r="I60" s="2"/>
      <c r="J60" s="18"/>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row>
    <row r="61" spans="9:63" x14ac:dyDescent="0.2">
      <c r="I61" s="2"/>
      <c r="J61" s="18"/>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row>
    <row r="62" spans="9:63" x14ac:dyDescent="0.2">
      <c r="I62" s="2"/>
      <c r="J62" s="18"/>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row>
    <row r="63" spans="9:63" x14ac:dyDescent="0.2">
      <c r="I63" s="2"/>
      <c r="J63" s="18"/>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row>
    <row r="64" spans="9:63" x14ac:dyDescent="0.2">
      <c r="I64" s="2"/>
      <c r="J64" s="18"/>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row>
    <row r="65" spans="9:63" x14ac:dyDescent="0.2">
      <c r="I65" s="2"/>
      <c r="J65" s="18"/>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row>
    <row r="66" spans="9:63" x14ac:dyDescent="0.2">
      <c r="I66" s="2"/>
      <c r="J66" s="18"/>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row>
    <row r="67" spans="9:63" x14ac:dyDescent="0.2">
      <c r="I67" s="2"/>
      <c r="J67" s="18"/>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row>
    <row r="68" spans="9:63" x14ac:dyDescent="0.2">
      <c r="I68" s="2"/>
      <c r="J68" s="18"/>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row>
    <row r="69" spans="9:63" x14ac:dyDescent="0.2">
      <c r="I69" s="2"/>
      <c r="J69" s="18"/>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row>
    <row r="70" spans="9:63" x14ac:dyDescent="0.2">
      <c r="I70" s="2"/>
      <c r="J70" s="18"/>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row>
    <row r="71" spans="9:63" x14ac:dyDescent="0.2">
      <c r="I71" s="2"/>
      <c r="J71" s="18"/>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row>
    <row r="72" spans="9:63" x14ac:dyDescent="0.2">
      <c r="I72" s="2"/>
      <c r="J72" s="18"/>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row>
    <row r="73" spans="9:63" x14ac:dyDescent="0.2">
      <c r="I73" s="2"/>
      <c r="J73" s="18"/>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row>
    <row r="74" spans="9:63" x14ac:dyDescent="0.2">
      <c r="I74" s="2"/>
      <c r="J74" s="18"/>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row>
    <row r="75" spans="9:63" x14ac:dyDescent="0.2">
      <c r="I75" s="2"/>
      <c r="J75" s="18"/>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row>
    <row r="76" spans="9:63" x14ac:dyDescent="0.2">
      <c r="I76" s="2"/>
      <c r="J76" s="18"/>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row>
    <row r="77" spans="9:63" x14ac:dyDescent="0.2">
      <c r="I77" s="2"/>
      <c r="J77" s="18"/>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row>
    <row r="78" spans="9:63" x14ac:dyDescent="0.2">
      <c r="I78" s="2"/>
      <c r="J78" s="18"/>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row>
    <row r="79" spans="9:63" x14ac:dyDescent="0.2">
      <c r="I79" s="2"/>
      <c r="J79" s="18"/>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row>
    <row r="80" spans="9:63" x14ac:dyDescent="0.2">
      <c r="I80" s="2"/>
      <c r="J80" s="18"/>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row>
    <row r="81" spans="9:63" x14ac:dyDescent="0.2">
      <c r="I81" s="2"/>
      <c r="J81" s="18"/>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row>
    <row r="82" spans="9:63" x14ac:dyDescent="0.2">
      <c r="I82" s="2"/>
      <c r="J82" s="18"/>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row>
    <row r="83" spans="9:63" x14ac:dyDescent="0.2">
      <c r="I83" s="2"/>
      <c r="J83" s="18"/>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row>
    <row r="84" spans="9:63" x14ac:dyDescent="0.2">
      <c r="I84" s="2"/>
      <c r="J84" s="18"/>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row>
    <row r="85" spans="9:63" x14ac:dyDescent="0.2">
      <c r="I85" s="2"/>
      <c r="J85" s="18"/>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row>
    <row r="86" spans="9:63" x14ac:dyDescent="0.2">
      <c r="I86" s="2"/>
      <c r="J86" s="18"/>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row>
    <row r="87" spans="9:63" x14ac:dyDescent="0.2">
      <c r="I87" s="2"/>
      <c r="J87" s="18"/>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row>
    <row r="88" spans="9:63" x14ac:dyDescent="0.2">
      <c r="I88" s="2"/>
      <c r="J88" s="18"/>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row>
    <row r="89" spans="9:63" x14ac:dyDescent="0.2">
      <c r="I89" s="2"/>
      <c r="J89" s="18"/>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row>
    <row r="90" spans="9:63" x14ac:dyDescent="0.2">
      <c r="I90" s="2"/>
      <c r="J90" s="18"/>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row>
    <row r="91" spans="9:63" x14ac:dyDescent="0.2">
      <c r="I91" s="2"/>
      <c r="J91" s="18"/>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row>
    <row r="92" spans="9:63" x14ac:dyDescent="0.2">
      <c r="I92" s="2"/>
      <c r="J92" s="18"/>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row>
    <row r="93" spans="9:63" x14ac:dyDescent="0.2">
      <c r="I93" s="2"/>
      <c r="J93" s="18"/>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row>
    <row r="94" spans="9:63" x14ac:dyDescent="0.2">
      <c r="I94" s="2"/>
      <c r="J94" s="18"/>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row>
    <row r="95" spans="9:63" x14ac:dyDescent="0.2">
      <c r="I95" s="2"/>
      <c r="J95" s="18"/>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row>
    <row r="96" spans="9:63" x14ac:dyDescent="0.2">
      <c r="I96" s="2"/>
      <c r="J96" s="18"/>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row>
    <row r="97" spans="9:63" x14ac:dyDescent="0.2">
      <c r="I97" s="2"/>
      <c r="J97" s="18"/>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row>
    <row r="98" spans="9:63" x14ac:dyDescent="0.2">
      <c r="I98" s="2"/>
      <c r="J98" s="18"/>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row>
    <row r="99" spans="9:63" x14ac:dyDescent="0.2">
      <c r="I99" s="2"/>
      <c r="J99" s="18"/>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row>
    <row r="100" spans="9:63" x14ac:dyDescent="0.2">
      <c r="I100" s="2"/>
      <c r="J100" s="18"/>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row>
    <row r="101" spans="9:63" x14ac:dyDescent="0.2">
      <c r="I101" s="2"/>
      <c r="J101" s="18"/>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row>
    <row r="102" spans="9:63" x14ac:dyDescent="0.2">
      <c r="I102" s="2"/>
      <c r="J102" s="18"/>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row>
    <row r="103" spans="9:63" x14ac:dyDescent="0.2">
      <c r="I103" s="2"/>
      <c r="J103" s="18"/>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row>
    <row r="104" spans="9:63" x14ac:dyDescent="0.2">
      <c r="I104" s="2"/>
      <c r="J104" s="18"/>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row>
    <row r="105" spans="9:63" x14ac:dyDescent="0.2">
      <c r="I105" s="2"/>
      <c r="J105" s="18"/>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row>
    <row r="106" spans="9:63" x14ac:dyDescent="0.2">
      <c r="I106" s="2"/>
      <c r="J106" s="18"/>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row>
    <row r="107" spans="9:63" x14ac:dyDescent="0.2">
      <c r="I107" s="2"/>
      <c r="J107" s="18"/>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row>
    <row r="108" spans="9:63" x14ac:dyDescent="0.2">
      <c r="I108" s="2"/>
      <c r="J108" s="18"/>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row>
    <row r="109" spans="9:63" x14ac:dyDescent="0.2">
      <c r="I109" s="2"/>
      <c r="J109" s="18"/>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row>
    <row r="110" spans="9:63" x14ac:dyDescent="0.2">
      <c r="I110" s="2"/>
      <c r="J110" s="18"/>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row>
    <row r="111" spans="9:63" x14ac:dyDescent="0.2">
      <c r="I111" s="2"/>
      <c r="J111" s="18"/>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row>
    <row r="112" spans="9:63" x14ac:dyDescent="0.2">
      <c r="I112" s="2"/>
      <c r="J112" s="18"/>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row>
    <row r="113" spans="9:63" x14ac:dyDescent="0.2">
      <c r="I113" s="2"/>
      <c r="J113" s="18"/>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row>
    <row r="114" spans="9:63" x14ac:dyDescent="0.2">
      <c r="I114" s="2"/>
      <c r="J114" s="18"/>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row>
    <row r="115" spans="9:63" x14ac:dyDescent="0.2">
      <c r="I115" s="2"/>
      <c r="J115" s="18"/>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row>
    <row r="116" spans="9:63" x14ac:dyDescent="0.2">
      <c r="I116" s="2"/>
      <c r="J116" s="18"/>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row>
    <row r="117" spans="9:63" x14ac:dyDescent="0.2">
      <c r="I117" s="2"/>
      <c r="J117" s="18"/>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row>
    <row r="118" spans="9:63" x14ac:dyDescent="0.2">
      <c r="I118" s="2"/>
      <c r="J118" s="18"/>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row>
    <row r="119" spans="9:63" x14ac:dyDescent="0.2">
      <c r="I119" s="2"/>
      <c r="J119" s="18"/>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row>
    <row r="120" spans="9:63" x14ac:dyDescent="0.2">
      <c r="I120" s="2"/>
      <c r="J120" s="18"/>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row>
    <row r="121" spans="9:63" x14ac:dyDescent="0.2">
      <c r="I121" s="2"/>
      <c r="J121" s="18"/>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row>
    <row r="122" spans="9:63" x14ac:dyDescent="0.2">
      <c r="I122" s="2"/>
      <c r="J122" s="18"/>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row>
    <row r="123" spans="9:63" x14ac:dyDescent="0.2">
      <c r="I123" s="2"/>
      <c r="J123" s="18"/>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row>
    <row r="124" spans="9:63" x14ac:dyDescent="0.2">
      <c r="I124" s="2"/>
      <c r="J124" s="18"/>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row>
    <row r="125" spans="9:63" x14ac:dyDescent="0.2">
      <c r="I125" s="2"/>
      <c r="J125" s="18"/>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row>
    <row r="126" spans="9:63" x14ac:dyDescent="0.2">
      <c r="I126" s="2"/>
      <c r="J126" s="18"/>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row>
    <row r="127" spans="9:63" x14ac:dyDescent="0.2">
      <c r="I127" s="2"/>
      <c r="J127" s="18"/>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row>
    <row r="128" spans="9:63" x14ac:dyDescent="0.2">
      <c r="I128" s="2"/>
      <c r="J128" s="18"/>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row>
    <row r="129" spans="9:63" x14ac:dyDescent="0.2">
      <c r="I129" s="2"/>
      <c r="J129" s="18"/>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row>
    <row r="130" spans="9:63" x14ac:dyDescent="0.2">
      <c r="I130" s="2"/>
      <c r="J130" s="18"/>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row>
    <row r="131" spans="9:63" x14ac:dyDescent="0.2">
      <c r="I131" s="2"/>
      <c r="J131" s="18"/>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row>
    <row r="132" spans="9:63" x14ac:dyDescent="0.2">
      <c r="I132" s="2"/>
      <c r="J132" s="18"/>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row>
    <row r="133" spans="9:63" x14ac:dyDescent="0.2">
      <c r="I133" s="2"/>
      <c r="J133" s="18"/>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row>
    <row r="134" spans="9:63" x14ac:dyDescent="0.2">
      <c r="I134" s="2"/>
      <c r="J134" s="18"/>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row>
    <row r="135" spans="9:63" x14ac:dyDescent="0.2">
      <c r="I135" s="2"/>
      <c r="J135" s="18"/>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row>
    <row r="136" spans="9:63" x14ac:dyDescent="0.2">
      <c r="I136" s="2"/>
      <c r="J136" s="18"/>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row>
    <row r="137" spans="9:63" x14ac:dyDescent="0.2">
      <c r="I137" s="2"/>
      <c r="J137" s="18"/>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row>
    <row r="138" spans="9:63" x14ac:dyDescent="0.2">
      <c r="I138" s="2"/>
      <c r="J138" s="18"/>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row>
    <row r="139" spans="9:63" x14ac:dyDescent="0.2">
      <c r="I139" s="2"/>
      <c r="J139" s="18"/>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row>
    <row r="140" spans="9:63" x14ac:dyDescent="0.2">
      <c r="I140" s="2"/>
      <c r="J140" s="18"/>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row>
    <row r="141" spans="9:63" x14ac:dyDescent="0.2">
      <c r="I141" s="2"/>
      <c r="J141" s="18"/>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row>
    <row r="142" spans="9:63" x14ac:dyDescent="0.2">
      <c r="I142" s="2"/>
      <c r="J142" s="18"/>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row>
    <row r="143" spans="9:63" x14ac:dyDescent="0.2">
      <c r="I143" s="2"/>
      <c r="J143" s="18"/>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row>
    <row r="144" spans="9:63" x14ac:dyDescent="0.2">
      <c r="I144" s="2"/>
      <c r="J144" s="18"/>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row>
    <row r="145" spans="9:63" x14ac:dyDescent="0.2">
      <c r="I145" s="2"/>
      <c r="J145" s="18"/>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row>
    <row r="146" spans="9:63" x14ac:dyDescent="0.2">
      <c r="I146" s="2"/>
      <c r="J146" s="18"/>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row>
    <row r="147" spans="9:63" x14ac:dyDescent="0.2">
      <c r="I147" s="2"/>
      <c r="J147" s="18"/>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row>
    <row r="148" spans="9:63" x14ac:dyDescent="0.2">
      <c r="I148" s="2"/>
      <c r="J148" s="18"/>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row>
    <row r="149" spans="9:63" x14ac:dyDescent="0.2">
      <c r="I149" s="2"/>
      <c r="J149" s="18"/>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row>
    <row r="150" spans="9:63" x14ac:dyDescent="0.2">
      <c r="I150" s="2"/>
      <c r="J150" s="18"/>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row>
    <row r="151" spans="9:63" x14ac:dyDescent="0.2">
      <c r="I151" s="2"/>
      <c r="J151" s="18"/>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row>
    <row r="152" spans="9:63" x14ac:dyDescent="0.2">
      <c r="I152" s="2"/>
      <c r="J152" s="18"/>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row>
    <row r="153" spans="9:63" x14ac:dyDescent="0.2">
      <c r="I153" s="2"/>
      <c r="J153" s="18"/>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row>
    <row r="154" spans="9:63" x14ac:dyDescent="0.2">
      <c r="I154" s="2"/>
      <c r="J154" s="18"/>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row>
    <row r="155" spans="9:63" x14ac:dyDescent="0.2">
      <c r="I155" s="2"/>
      <c r="J155" s="18"/>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row>
    <row r="156" spans="9:63" x14ac:dyDescent="0.2">
      <c r="I156" s="2"/>
      <c r="J156" s="18"/>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row>
    <row r="157" spans="9:63" x14ac:dyDescent="0.2">
      <c r="I157" s="2"/>
      <c r="J157" s="18"/>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row>
    <row r="158" spans="9:63" x14ac:dyDescent="0.2">
      <c r="I158" s="2"/>
      <c r="J158" s="18"/>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row>
    <row r="159" spans="9:63" x14ac:dyDescent="0.2">
      <c r="I159" s="2"/>
      <c r="J159" s="18"/>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row>
    <row r="160" spans="9:63" x14ac:dyDescent="0.2">
      <c r="I160" s="2"/>
      <c r="J160" s="18"/>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row>
    <row r="161" spans="9:63" x14ac:dyDescent="0.2">
      <c r="I161" s="2"/>
      <c r="J161" s="18"/>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row>
    <row r="162" spans="9:63" x14ac:dyDescent="0.2">
      <c r="I162" s="2"/>
      <c r="J162" s="18"/>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row>
    <row r="163" spans="9:63" x14ac:dyDescent="0.2">
      <c r="I163" s="2"/>
      <c r="J163" s="18"/>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row>
    <row r="164" spans="9:63" x14ac:dyDescent="0.2">
      <c r="I164" s="2"/>
      <c r="J164" s="18"/>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row>
    <row r="165" spans="9:63" x14ac:dyDescent="0.2">
      <c r="I165" s="2"/>
      <c r="J165" s="18"/>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row>
    <row r="166" spans="9:63" x14ac:dyDescent="0.2">
      <c r="I166" s="2"/>
      <c r="J166" s="18"/>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row>
    <row r="167" spans="9:63" x14ac:dyDescent="0.2">
      <c r="I167" s="2"/>
      <c r="J167" s="18"/>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row>
    <row r="168" spans="9:63" x14ac:dyDescent="0.2">
      <c r="I168" s="2"/>
      <c r="J168" s="18"/>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row>
    <row r="169" spans="9:63" x14ac:dyDescent="0.2">
      <c r="I169" s="2"/>
      <c r="J169" s="18"/>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row>
    <row r="170" spans="9:63" x14ac:dyDescent="0.2">
      <c r="I170" s="2"/>
      <c r="J170" s="18"/>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row>
    <row r="171" spans="9:63" x14ac:dyDescent="0.2">
      <c r="I171" s="2"/>
      <c r="J171" s="18"/>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row>
    <row r="172" spans="9:63" x14ac:dyDescent="0.2">
      <c r="I172" s="2"/>
      <c r="J172" s="18"/>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row>
    <row r="173" spans="9:63" x14ac:dyDescent="0.2">
      <c r="I173" s="2"/>
      <c r="J173" s="18"/>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row>
    <row r="174" spans="9:63" x14ac:dyDescent="0.2">
      <c r="I174" s="2"/>
      <c r="J174" s="18"/>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row>
    <row r="175" spans="9:63" x14ac:dyDescent="0.2">
      <c r="I175" s="2"/>
      <c r="J175" s="18"/>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row>
    <row r="176" spans="9:63" x14ac:dyDescent="0.2">
      <c r="I176" s="2"/>
      <c r="J176" s="18"/>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row>
    <row r="177" spans="9:63" x14ac:dyDescent="0.2">
      <c r="I177" s="2"/>
      <c r="J177" s="18"/>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row>
    <row r="178" spans="9:63" x14ac:dyDescent="0.2">
      <c r="I178" s="2"/>
      <c r="J178" s="18"/>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row>
    <row r="179" spans="9:63" x14ac:dyDescent="0.2">
      <c r="I179" s="2"/>
      <c r="J179" s="18"/>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row>
    <row r="180" spans="9:63" x14ac:dyDescent="0.2">
      <c r="I180" s="2"/>
      <c r="J180" s="18"/>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row>
    <row r="181" spans="9:63" x14ac:dyDescent="0.2">
      <c r="I181" s="2"/>
      <c r="J181" s="18"/>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row>
    <row r="182" spans="9:63" x14ac:dyDescent="0.2">
      <c r="I182" s="2"/>
      <c r="J182" s="18"/>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row>
    <row r="183" spans="9:63" x14ac:dyDescent="0.2">
      <c r="I183" s="2"/>
      <c r="J183" s="18"/>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row>
    <row r="184" spans="9:63" x14ac:dyDescent="0.2">
      <c r="I184" s="2"/>
      <c r="J184" s="18"/>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row>
    <row r="185" spans="9:63" x14ac:dyDescent="0.2">
      <c r="I185" s="2"/>
      <c r="J185" s="18"/>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row>
    <row r="186" spans="9:63" x14ac:dyDescent="0.2">
      <c r="I186" s="2"/>
      <c r="J186" s="18"/>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row>
    <row r="187" spans="9:63" x14ac:dyDescent="0.2">
      <c r="I187" s="2"/>
      <c r="J187" s="18"/>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row>
    <row r="188" spans="9:63" x14ac:dyDescent="0.2">
      <c r="I188" s="2"/>
      <c r="J188" s="18"/>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row>
    <row r="189" spans="9:63" x14ac:dyDescent="0.2">
      <c r="I189" s="2"/>
      <c r="J189" s="18"/>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row>
    <row r="190" spans="9:63" x14ac:dyDescent="0.2">
      <c r="I190" s="2"/>
      <c r="J190" s="18"/>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row>
    <row r="191" spans="9:63" x14ac:dyDescent="0.2">
      <c r="I191" s="2"/>
      <c r="J191" s="18"/>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row>
    <row r="192" spans="9:63" x14ac:dyDescent="0.2">
      <c r="I192" s="2"/>
      <c r="J192" s="18"/>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row>
    <row r="193" spans="9:63" x14ac:dyDescent="0.2">
      <c r="I193" s="2"/>
      <c r="J193" s="18"/>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row>
    <row r="194" spans="9:63" x14ac:dyDescent="0.2">
      <c r="I194" s="2"/>
      <c r="J194" s="18"/>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row>
    <row r="195" spans="9:63" x14ac:dyDescent="0.2">
      <c r="I195" s="2"/>
      <c r="J195" s="18"/>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row>
    <row r="196" spans="9:63" x14ac:dyDescent="0.2">
      <c r="I196" s="2"/>
      <c r="J196" s="18"/>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row>
    <row r="197" spans="9:63" x14ac:dyDescent="0.2">
      <c r="I197" s="2"/>
      <c r="J197" s="18"/>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row>
    <row r="198" spans="9:63" x14ac:dyDescent="0.2">
      <c r="I198" s="2"/>
      <c r="J198" s="18"/>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row>
    <row r="199" spans="9:63" x14ac:dyDescent="0.2">
      <c r="I199" s="2"/>
      <c r="J199" s="18"/>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row>
    <row r="200" spans="9:63" x14ac:dyDescent="0.2">
      <c r="I200" s="2"/>
      <c r="J200" s="18"/>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row>
    <row r="201" spans="9:63" x14ac:dyDescent="0.2">
      <c r="I201" s="2"/>
      <c r="J201" s="18"/>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row>
    <row r="202" spans="9:63" x14ac:dyDescent="0.2">
      <c r="I202" s="2"/>
      <c r="J202" s="18"/>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row>
    <row r="203" spans="9:63" x14ac:dyDescent="0.2">
      <c r="I203" s="2"/>
      <c r="J203" s="18"/>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row>
    <row r="204" spans="9:63" x14ac:dyDescent="0.2">
      <c r="I204" s="2"/>
      <c r="J204" s="18"/>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row>
    <row r="205" spans="9:63" x14ac:dyDescent="0.2">
      <c r="I205" s="2"/>
      <c r="J205" s="18"/>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row>
    <row r="206" spans="9:63" x14ac:dyDescent="0.2">
      <c r="I206" s="2"/>
      <c r="J206" s="18"/>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row>
    <row r="207" spans="9:63" x14ac:dyDescent="0.2">
      <c r="I207" s="2"/>
      <c r="J207" s="18"/>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row>
    <row r="208" spans="9:63" x14ac:dyDescent="0.2">
      <c r="I208" s="2"/>
      <c r="J208" s="18"/>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row>
    <row r="209" spans="9:63" x14ac:dyDescent="0.2">
      <c r="I209" s="2"/>
      <c r="J209" s="18"/>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row>
    <row r="210" spans="9:63" x14ac:dyDescent="0.2">
      <c r="I210" s="2"/>
      <c r="J210" s="18"/>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row>
    <row r="211" spans="9:63" x14ac:dyDescent="0.2">
      <c r="I211" s="2"/>
      <c r="J211" s="18"/>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row>
    <row r="212" spans="9:63" x14ac:dyDescent="0.2">
      <c r="I212" s="2"/>
      <c r="J212" s="18"/>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row>
    <row r="213" spans="9:63" x14ac:dyDescent="0.2">
      <c r="I213" s="2"/>
      <c r="J213" s="18"/>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row>
    <row r="214" spans="9:63" x14ac:dyDescent="0.2">
      <c r="I214" s="2"/>
      <c r="J214" s="18"/>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row>
    <row r="215" spans="9:63" x14ac:dyDescent="0.2">
      <c r="I215" s="2"/>
      <c r="J215" s="18"/>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row>
    <row r="216" spans="9:63" x14ac:dyDescent="0.2">
      <c r="I216" s="2"/>
      <c r="J216" s="18"/>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row>
    <row r="217" spans="9:63" x14ac:dyDescent="0.2">
      <c r="I217" s="2"/>
      <c r="J217" s="18"/>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row>
    <row r="218" spans="9:63" x14ac:dyDescent="0.2">
      <c r="I218" s="2"/>
      <c r="J218" s="18"/>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row>
    <row r="219" spans="9:63" x14ac:dyDescent="0.2">
      <c r="I219" s="2"/>
      <c r="J219" s="18"/>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row>
    <row r="220" spans="9:63" x14ac:dyDescent="0.2">
      <c r="I220" s="2"/>
      <c r="J220" s="18"/>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row>
    <row r="221" spans="9:63" x14ac:dyDescent="0.2">
      <c r="I221" s="2"/>
      <c r="J221" s="18"/>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row>
    <row r="222" spans="9:63" x14ac:dyDescent="0.2">
      <c r="I222" s="2"/>
      <c r="J222" s="18"/>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row>
    <row r="223" spans="9:63" x14ac:dyDescent="0.2">
      <c r="I223" s="2"/>
      <c r="J223" s="18"/>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row>
    <row r="224" spans="9:63" x14ac:dyDescent="0.2">
      <c r="I224" s="2"/>
      <c r="J224" s="18"/>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row>
    <row r="225" spans="9:63" x14ac:dyDescent="0.2">
      <c r="I225" s="2"/>
      <c r="J225" s="18"/>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row>
    <row r="226" spans="9:63" x14ac:dyDescent="0.2">
      <c r="I226" s="2"/>
      <c r="J226" s="18"/>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row>
    <row r="227" spans="9:63" x14ac:dyDescent="0.2">
      <c r="I227" s="2"/>
      <c r="J227" s="18"/>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row>
    <row r="228" spans="9:63" x14ac:dyDescent="0.2">
      <c r="I228" s="2"/>
      <c r="J228" s="18"/>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row>
    <row r="229" spans="9:63" x14ac:dyDescent="0.2">
      <c r="I229" s="2"/>
      <c r="J229" s="18"/>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row>
    <row r="230" spans="9:63" x14ac:dyDescent="0.2">
      <c r="I230" s="2"/>
      <c r="J230" s="18"/>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row>
    <row r="231" spans="9:63" x14ac:dyDescent="0.2">
      <c r="I231" s="2"/>
      <c r="J231" s="18"/>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row>
    <row r="232" spans="9:63" x14ac:dyDescent="0.2">
      <c r="I232" s="2"/>
      <c r="J232" s="18"/>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row>
    <row r="233" spans="9:63" x14ac:dyDescent="0.2">
      <c r="I233" s="2"/>
      <c r="J233" s="18"/>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row>
    <row r="234" spans="9:63" x14ac:dyDescent="0.2">
      <c r="I234" s="2"/>
      <c r="J234" s="18"/>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row>
    <row r="235" spans="9:63" x14ac:dyDescent="0.2">
      <c r="I235" s="2"/>
      <c r="J235" s="18"/>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row>
    <row r="236" spans="9:63" x14ac:dyDescent="0.2">
      <c r="I236" s="2"/>
      <c r="J236" s="18"/>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row>
    <row r="237" spans="9:63" x14ac:dyDescent="0.2">
      <c r="I237" s="2"/>
      <c r="J237" s="18"/>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row>
    <row r="238" spans="9:63" x14ac:dyDescent="0.2">
      <c r="I238" s="2"/>
      <c r="J238" s="18"/>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row>
    <row r="239" spans="9:63" x14ac:dyDescent="0.2">
      <c r="I239" s="2"/>
      <c r="J239" s="18"/>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row>
    <row r="240" spans="9:63" x14ac:dyDescent="0.2">
      <c r="I240" s="2"/>
      <c r="J240" s="18"/>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row>
    <row r="241" spans="9:63" x14ac:dyDescent="0.2">
      <c r="I241" s="2"/>
      <c r="J241" s="18"/>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row>
    <row r="242" spans="9:63" x14ac:dyDescent="0.2">
      <c r="I242" s="2"/>
      <c r="J242" s="18"/>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row>
    <row r="243" spans="9:63" x14ac:dyDescent="0.2">
      <c r="I243" s="2"/>
      <c r="J243" s="18"/>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row>
    <row r="244" spans="9:63" x14ac:dyDescent="0.2">
      <c r="I244" s="2"/>
      <c r="J244" s="18"/>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row>
    <row r="245" spans="9:63" x14ac:dyDescent="0.2">
      <c r="I245" s="2"/>
      <c r="J245" s="18"/>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row>
    <row r="246" spans="9:63" x14ac:dyDescent="0.2">
      <c r="I246" s="2"/>
      <c r="J246" s="18"/>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row>
    <row r="247" spans="9:63" x14ac:dyDescent="0.2">
      <c r="I247" s="2"/>
      <c r="J247" s="18"/>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row>
    <row r="248" spans="9:63" x14ac:dyDescent="0.2">
      <c r="I248" s="2"/>
      <c r="J248" s="18"/>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row>
    <row r="249" spans="9:63" x14ac:dyDescent="0.2">
      <c r="I249" s="2"/>
      <c r="J249" s="18"/>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row>
    <row r="250" spans="9:63" x14ac:dyDescent="0.2">
      <c r="I250" s="2"/>
      <c r="J250" s="18"/>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row>
    <row r="251" spans="9:63" x14ac:dyDescent="0.2">
      <c r="I251" s="2"/>
      <c r="J251" s="18"/>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row>
    <row r="252" spans="9:63" x14ac:dyDescent="0.2">
      <c r="I252" s="2"/>
      <c r="J252" s="18"/>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row>
    <row r="253" spans="9:63" x14ac:dyDescent="0.2">
      <c r="I253" s="2"/>
      <c r="J253" s="18"/>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row>
    <row r="254" spans="9:63" x14ac:dyDescent="0.2">
      <c r="I254" s="2"/>
      <c r="J254" s="18"/>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row>
    <row r="255" spans="9:63" x14ac:dyDescent="0.2">
      <c r="I255" s="2"/>
      <c r="J255" s="18"/>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row>
    <row r="256" spans="9:63" x14ac:dyDescent="0.2">
      <c r="I256" s="2"/>
      <c r="J256" s="18"/>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row>
    <row r="257" spans="9:63" x14ac:dyDescent="0.2">
      <c r="I257" s="2"/>
      <c r="J257" s="18"/>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row>
    <row r="258" spans="9:63" x14ac:dyDescent="0.2">
      <c r="I258" s="2"/>
      <c r="J258" s="18"/>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row>
    <row r="259" spans="9:63" x14ac:dyDescent="0.2">
      <c r="I259" s="2"/>
      <c r="J259" s="18"/>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row>
    <row r="260" spans="9:63" x14ac:dyDescent="0.2">
      <c r="I260" s="2"/>
      <c r="J260" s="18"/>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row>
    <row r="261" spans="9:63" x14ac:dyDescent="0.2">
      <c r="I261" s="2"/>
      <c r="J261" s="18"/>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row>
    <row r="262" spans="9:63" x14ac:dyDescent="0.2">
      <c r="I262" s="2"/>
      <c r="J262" s="18"/>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row>
    <row r="263" spans="9:63" x14ac:dyDescent="0.2">
      <c r="I263" s="2"/>
      <c r="J263" s="18"/>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row>
    <row r="264" spans="9:63" x14ac:dyDescent="0.2">
      <c r="I264" s="2"/>
      <c r="J264" s="18"/>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row>
    <row r="265" spans="9:63" x14ac:dyDescent="0.2">
      <c r="I265" s="2"/>
      <c r="J265" s="18"/>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row>
    <row r="266" spans="9:63" x14ac:dyDescent="0.2">
      <c r="I266" s="2"/>
      <c r="J266" s="18"/>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row>
    <row r="267" spans="9:63" x14ac:dyDescent="0.2">
      <c r="I267" s="2"/>
      <c r="J267" s="18"/>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row>
    <row r="268" spans="9:63" x14ac:dyDescent="0.2">
      <c r="I268" s="2"/>
      <c r="J268" s="18"/>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row>
    <row r="269" spans="9:63" x14ac:dyDescent="0.2">
      <c r="I269" s="2"/>
      <c r="J269" s="18"/>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row>
    <row r="270" spans="9:63" x14ac:dyDescent="0.2">
      <c r="I270" s="2"/>
      <c r="J270" s="18"/>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row>
    <row r="271" spans="9:63" x14ac:dyDescent="0.2">
      <c r="I271" s="2"/>
      <c r="J271" s="18"/>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row>
    <row r="272" spans="9:63" x14ac:dyDescent="0.2">
      <c r="I272" s="2"/>
      <c r="J272" s="18"/>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row>
    <row r="273" spans="9:63" x14ac:dyDescent="0.2">
      <c r="I273" s="2"/>
      <c r="J273" s="18"/>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row>
    <row r="274" spans="9:63" x14ac:dyDescent="0.2">
      <c r="I274" s="2"/>
      <c r="J274" s="18"/>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row>
    <row r="275" spans="9:63" x14ac:dyDescent="0.2">
      <c r="I275" s="2"/>
      <c r="J275" s="18"/>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row>
    <row r="276" spans="9:63" x14ac:dyDescent="0.2">
      <c r="I276" s="2"/>
      <c r="J276" s="18"/>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row>
    <row r="277" spans="9:63" x14ac:dyDescent="0.2">
      <c r="I277" s="2"/>
      <c r="J277" s="18"/>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row>
    <row r="278" spans="9:63" x14ac:dyDescent="0.2">
      <c r="I278" s="2"/>
      <c r="J278" s="18"/>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row>
    <row r="279" spans="9:63" x14ac:dyDescent="0.2">
      <c r="I279" s="2"/>
      <c r="J279" s="18"/>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row>
    <row r="280" spans="9:63" x14ac:dyDescent="0.2">
      <c r="I280" s="2"/>
      <c r="J280" s="18"/>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row>
    <row r="281" spans="9:63" x14ac:dyDescent="0.2">
      <c r="I281" s="2"/>
      <c r="J281" s="18"/>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row>
    <row r="282" spans="9:63" x14ac:dyDescent="0.2">
      <c r="I282" s="2"/>
      <c r="J282" s="18"/>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row>
    <row r="283" spans="9:63" x14ac:dyDescent="0.2">
      <c r="I283" s="2"/>
      <c r="J283" s="18"/>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row>
    <row r="284" spans="9:63" x14ac:dyDescent="0.2">
      <c r="I284" s="2"/>
      <c r="J284" s="18"/>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row>
    <row r="285" spans="9:63" x14ac:dyDescent="0.2">
      <c r="I285" s="2"/>
      <c r="J285" s="18"/>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row>
    <row r="286" spans="9:63" x14ac:dyDescent="0.2">
      <c r="I286" s="2"/>
      <c r="J286" s="18"/>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row>
    <row r="287" spans="9:63" x14ac:dyDescent="0.2">
      <c r="I287" s="2"/>
      <c r="J287" s="18"/>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row>
    <row r="288" spans="9:63" x14ac:dyDescent="0.2">
      <c r="I288" s="2"/>
      <c r="J288" s="18"/>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row>
    <row r="289" spans="9:63" x14ac:dyDescent="0.2">
      <c r="I289" s="2"/>
      <c r="J289" s="18"/>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row>
    <row r="290" spans="9:63" x14ac:dyDescent="0.2">
      <c r="I290" s="2"/>
      <c r="J290" s="18"/>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row>
    <row r="291" spans="9:63" x14ac:dyDescent="0.2">
      <c r="I291" s="2"/>
      <c r="J291" s="18"/>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row>
    <row r="292" spans="9:63" x14ac:dyDescent="0.2">
      <c r="I292" s="2"/>
      <c r="J292" s="18"/>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row>
    <row r="293" spans="9:63" x14ac:dyDescent="0.2">
      <c r="I293" s="2"/>
      <c r="J293" s="18"/>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row>
    <row r="294" spans="9:63" x14ac:dyDescent="0.2">
      <c r="I294" s="2"/>
      <c r="J294" s="18"/>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row>
    <row r="295" spans="9:63" x14ac:dyDescent="0.2">
      <c r="I295" s="2"/>
      <c r="J295" s="18"/>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row>
    <row r="296" spans="9:63" x14ac:dyDescent="0.2">
      <c r="I296" s="2"/>
      <c r="J296" s="18"/>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row>
    <row r="297" spans="9:63" x14ac:dyDescent="0.2">
      <c r="I297" s="2"/>
      <c r="J297" s="18"/>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row>
    <row r="298" spans="9:63" x14ac:dyDescent="0.2">
      <c r="I298" s="2"/>
      <c r="J298" s="18"/>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row>
    <row r="299" spans="9:63" x14ac:dyDescent="0.2">
      <c r="I299" s="2"/>
      <c r="J299" s="18"/>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row>
    <row r="300" spans="9:63" x14ac:dyDescent="0.2">
      <c r="I300" s="2"/>
      <c r="J300" s="18"/>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row>
    <row r="301" spans="9:63" x14ac:dyDescent="0.2">
      <c r="I301" s="2"/>
      <c r="J301" s="18"/>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row>
    <row r="302" spans="9:63" x14ac:dyDescent="0.2">
      <c r="I302" s="2"/>
      <c r="J302" s="18"/>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row>
    <row r="303" spans="9:63" x14ac:dyDescent="0.2">
      <c r="I303" s="2"/>
      <c r="J303" s="18"/>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row>
    <row r="304" spans="9:63" x14ac:dyDescent="0.2">
      <c r="I304" s="2"/>
      <c r="J304" s="18"/>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row>
    <row r="305" spans="9:63" x14ac:dyDescent="0.2">
      <c r="I305" s="2"/>
      <c r="J305" s="18"/>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row>
    <row r="306" spans="9:63" x14ac:dyDescent="0.2">
      <c r="I306" s="2"/>
      <c r="J306" s="18"/>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row>
    <row r="307" spans="9:63" x14ac:dyDescent="0.2">
      <c r="I307" s="2"/>
      <c r="J307" s="18"/>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row>
    <row r="308" spans="9:63" x14ac:dyDescent="0.2">
      <c r="I308" s="2"/>
      <c r="J308" s="18"/>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row>
    <row r="309" spans="9:63" x14ac:dyDescent="0.2">
      <c r="I309" s="2"/>
      <c r="J309" s="18"/>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row>
    <row r="310" spans="9:63" x14ac:dyDescent="0.2">
      <c r="I310" s="2"/>
      <c r="J310" s="18"/>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row>
    <row r="311" spans="9:63" x14ac:dyDescent="0.2">
      <c r="I311" s="2"/>
      <c r="J311" s="18"/>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row>
    <row r="312" spans="9:63" x14ac:dyDescent="0.2">
      <c r="I312" s="2"/>
      <c r="J312" s="18"/>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row>
    <row r="313" spans="9:63" x14ac:dyDescent="0.2">
      <c r="I313" s="2"/>
      <c r="J313" s="18"/>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row>
    <row r="314" spans="9:63" x14ac:dyDescent="0.2">
      <c r="I314" s="2"/>
      <c r="J314" s="18"/>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row>
    <row r="315" spans="9:63" x14ac:dyDescent="0.2">
      <c r="I315" s="2"/>
      <c r="J315" s="18"/>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row>
    <row r="316" spans="9:63" x14ac:dyDescent="0.2">
      <c r="I316" s="2"/>
      <c r="J316" s="18"/>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row>
    <row r="317" spans="9:63" x14ac:dyDescent="0.2">
      <c r="I317" s="2"/>
      <c r="J317" s="18"/>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row>
    <row r="318" spans="9:63" x14ac:dyDescent="0.2">
      <c r="I318" s="2"/>
      <c r="J318" s="18"/>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row>
    <row r="319" spans="9:63" x14ac:dyDescent="0.2">
      <c r="I319" s="2"/>
      <c r="J319" s="18"/>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row>
    <row r="320" spans="9:63" x14ac:dyDescent="0.2">
      <c r="I320" s="2"/>
      <c r="J320" s="18"/>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row>
    <row r="321" spans="9:63" x14ac:dyDescent="0.2">
      <c r="I321" s="2"/>
      <c r="J321" s="18"/>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row>
    <row r="322" spans="9:63" x14ac:dyDescent="0.2">
      <c r="I322" s="2"/>
      <c r="J322" s="18"/>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row>
    <row r="323" spans="9:63" x14ac:dyDescent="0.2">
      <c r="I323" s="2"/>
      <c r="J323" s="18"/>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row>
    <row r="324" spans="9:63" x14ac:dyDescent="0.2">
      <c r="I324" s="2"/>
      <c r="J324" s="18"/>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row>
    <row r="325" spans="9:63" x14ac:dyDescent="0.2">
      <c r="I325" s="2"/>
      <c r="J325" s="18"/>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row>
    <row r="326" spans="9:63" x14ac:dyDescent="0.2">
      <c r="I326" s="2"/>
      <c r="J326" s="18"/>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row>
    <row r="327" spans="9:63" x14ac:dyDescent="0.2">
      <c r="I327" s="2"/>
      <c r="J327" s="18"/>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row>
    <row r="328" spans="9:63" x14ac:dyDescent="0.2">
      <c r="I328" s="2"/>
      <c r="J328" s="18"/>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row>
    <row r="329" spans="9:63" x14ac:dyDescent="0.2">
      <c r="I329" s="2"/>
      <c r="J329" s="18"/>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row>
    <row r="330" spans="9:63" x14ac:dyDescent="0.2">
      <c r="I330" s="2"/>
      <c r="J330" s="18"/>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row>
    <row r="331" spans="9:63" x14ac:dyDescent="0.2">
      <c r="I331" s="2"/>
      <c r="J331" s="18"/>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row>
    <row r="332" spans="9:63" x14ac:dyDescent="0.2">
      <c r="I332" s="2"/>
      <c r="J332" s="18"/>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row>
    <row r="333" spans="9:63" x14ac:dyDescent="0.2">
      <c r="I333" s="2"/>
      <c r="J333" s="18"/>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row>
    <row r="334" spans="9:63" x14ac:dyDescent="0.2">
      <c r="I334" s="2"/>
      <c r="J334" s="18"/>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row>
    <row r="335" spans="9:63" x14ac:dyDescent="0.2">
      <c r="I335" s="2"/>
      <c r="J335" s="18"/>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row>
    <row r="336" spans="9:63" x14ac:dyDescent="0.2">
      <c r="I336" s="2"/>
      <c r="J336" s="18"/>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row>
    <row r="337" spans="9:63" x14ac:dyDescent="0.2">
      <c r="I337" s="2"/>
      <c r="J337" s="18"/>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row>
    <row r="338" spans="9:63" x14ac:dyDescent="0.2">
      <c r="I338" s="2"/>
      <c r="J338" s="18"/>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row>
    <row r="339" spans="9:63" x14ac:dyDescent="0.2">
      <c r="I339" s="2"/>
      <c r="J339" s="18"/>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row>
    <row r="340" spans="9:63" x14ac:dyDescent="0.2">
      <c r="I340" s="2"/>
      <c r="J340" s="18"/>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row>
    <row r="341" spans="9:63" x14ac:dyDescent="0.2">
      <c r="I341" s="2"/>
      <c r="J341" s="18"/>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row>
    <row r="342" spans="9:63" x14ac:dyDescent="0.2">
      <c r="I342" s="2"/>
      <c r="J342" s="18"/>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row>
    <row r="343" spans="9:63" x14ac:dyDescent="0.2">
      <c r="I343" s="2"/>
      <c r="J343" s="18"/>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row>
    <row r="344" spans="9:63" x14ac:dyDescent="0.2">
      <c r="I344" s="2"/>
      <c r="J344" s="18"/>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row>
    <row r="345" spans="9:63" x14ac:dyDescent="0.2">
      <c r="I345" s="2"/>
      <c r="J345" s="18"/>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row>
    <row r="346" spans="9:63" x14ac:dyDescent="0.2">
      <c r="I346" s="2"/>
      <c r="J346" s="18"/>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row>
    <row r="347" spans="9:63" x14ac:dyDescent="0.2">
      <c r="I347" s="2"/>
      <c r="J347" s="18"/>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row>
    <row r="348" spans="9:63" x14ac:dyDescent="0.2">
      <c r="I348" s="2"/>
      <c r="J348" s="18"/>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row>
    <row r="349" spans="9:63" x14ac:dyDescent="0.2">
      <c r="I349" s="2"/>
      <c r="J349" s="18"/>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row>
    <row r="350" spans="9:63" x14ac:dyDescent="0.2">
      <c r="I350" s="2"/>
      <c r="J350" s="18"/>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row>
    <row r="351" spans="9:63" x14ac:dyDescent="0.2">
      <c r="I351" s="2"/>
      <c r="J351" s="18"/>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row>
    <row r="352" spans="9:63" x14ac:dyDescent="0.2">
      <c r="I352" s="2"/>
      <c r="J352" s="18"/>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row>
    <row r="353" spans="9:63" x14ac:dyDescent="0.2">
      <c r="I353" s="2"/>
      <c r="J353" s="18"/>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row>
    <row r="354" spans="9:63" x14ac:dyDescent="0.2">
      <c r="I354" s="2"/>
      <c r="J354" s="18"/>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row>
    <row r="355" spans="9:63" x14ac:dyDescent="0.2">
      <c r="I355" s="2"/>
      <c r="J355" s="18"/>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row>
    <row r="356" spans="9:63" x14ac:dyDescent="0.2">
      <c r="I356" s="2"/>
      <c r="J356" s="18"/>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row>
    <row r="357" spans="9:63" x14ac:dyDescent="0.2">
      <c r="I357" s="2"/>
      <c r="J357" s="18"/>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row>
    <row r="358" spans="9:63" x14ac:dyDescent="0.2">
      <c r="I358" s="2"/>
      <c r="J358" s="18"/>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row>
    <row r="359" spans="9:63" x14ac:dyDescent="0.2">
      <c r="I359" s="2"/>
      <c r="J359" s="18"/>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row>
    <row r="360" spans="9:63" x14ac:dyDescent="0.2">
      <c r="I360" s="2"/>
      <c r="J360" s="18"/>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row>
    <row r="361" spans="9:63" x14ac:dyDescent="0.2">
      <c r="I361" s="2"/>
      <c r="J361" s="18"/>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row>
    <row r="362" spans="9:63" x14ac:dyDescent="0.2">
      <c r="I362" s="2"/>
      <c r="J362" s="18"/>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row>
    <row r="363" spans="9:63" x14ac:dyDescent="0.2">
      <c r="I363" s="2"/>
      <c r="J363" s="18"/>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row>
    <row r="364" spans="9:63" x14ac:dyDescent="0.2">
      <c r="I364" s="2"/>
      <c r="J364" s="18"/>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row>
    <row r="365" spans="9:63" x14ac:dyDescent="0.2">
      <c r="I365" s="2"/>
      <c r="J365" s="18"/>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row>
    <row r="366" spans="9:63" x14ac:dyDescent="0.2">
      <c r="I366" s="2"/>
      <c r="J366" s="18"/>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row>
    <row r="367" spans="9:63" x14ac:dyDescent="0.2">
      <c r="I367" s="2"/>
      <c r="J367" s="18"/>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row>
    <row r="368" spans="9:63" x14ac:dyDescent="0.2">
      <c r="I368" s="2"/>
      <c r="J368" s="18"/>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row>
    <row r="369" spans="9:63" x14ac:dyDescent="0.2">
      <c r="I369" s="2"/>
      <c r="J369" s="18"/>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row>
    <row r="370" spans="9:63" x14ac:dyDescent="0.2">
      <c r="I370" s="2"/>
      <c r="J370" s="18"/>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row>
    <row r="371" spans="9:63" x14ac:dyDescent="0.2">
      <c r="I371" s="2"/>
      <c r="J371" s="18"/>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row>
    <row r="372" spans="9:63" x14ac:dyDescent="0.2">
      <c r="I372" s="2"/>
      <c r="J372" s="18"/>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row>
    <row r="373" spans="9:63" x14ac:dyDescent="0.2">
      <c r="I373" s="2"/>
      <c r="J373" s="18"/>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row>
    <row r="374" spans="9:63" x14ac:dyDescent="0.2">
      <c r="I374" s="2"/>
      <c r="J374" s="18"/>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row>
    <row r="375" spans="9:63" x14ac:dyDescent="0.2">
      <c r="I375" s="2"/>
      <c r="J375" s="18"/>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row>
    <row r="376" spans="9:63" x14ac:dyDescent="0.2">
      <c r="I376" s="2"/>
      <c r="J376" s="18"/>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row>
    <row r="377" spans="9:63" x14ac:dyDescent="0.2">
      <c r="I377" s="2"/>
      <c r="J377" s="18"/>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row>
    <row r="378" spans="9:63" x14ac:dyDescent="0.2">
      <c r="I378" s="2"/>
      <c r="J378" s="18"/>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row>
    <row r="379" spans="9:63" x14ac:dyDescent="0.2">
      <c r="I379" s="2"/>
      <c r="J379" s="18"/>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row>
    <row r="380" spans="9:63" x14ac:dyDescent="0.2">
      <c r="I380" s="2"/>
      <c r="J380" s="18"/>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row>
    <row r="381" spans="9:63" x14ac:dyDescent="0.2">
      <c r="I381" s="2"/>
      <c r="J381" s="18"/>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row>
    <row r="382" spans="9:63" x14ac:dyDescent="0.2">
      <c r="I382" s="2"/>
      <c r="J382" s="18"/>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row>
    <row r="383" spans="9:63" x14ac:dyDescent="0.2">
      <c r="I383" s="2"/>
      <c r="J383" s="18"/>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row>
    <row r="384" spans="9:63" x14ac:dyDescent="0.2">
      <c r="I384" s="2"/>
      <c r="J384" s="18"/>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row>
    <row r="385" spans="9:63" x14ac:dyDescent="0.2">
      <c r="I385" s="2"/>
      <c r="J385" s="18"/>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row>
    <row r="386" spans="9:63" x14ac:dyDescent="0.2">
      <c r="I386" s="2"/>
      <c r="J386" s="18"/>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row>
    <row r="387" spans="9:63" x14ac:dyDescent="0.2">
      <c r="I387" s="2"/>
      <c r="J387" s="18"/>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row>
    <row r="388" spans="9:63" x14ac:dyDescent="0.2">
      <c r="I388" s="2"/>
      <c r="J388" s="18"/>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row>
    <row r="389" spans="9:63" x14ac:dyDescent="0.2">
      <c r="I389" s="2"/>
      <c r="J389" s="18"/>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row>
    <row r="390" spans="9:63" x14ac:dyDescent="0.2">
      <c r="I390" s="2"/>
      <c r="J390" s="18"/>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row>
    <row r="391" spans="9:63" x14ac:dyDescent="0.2">
      <c r="I391" s="2"/>
      <c r="J391" s="18"/>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row>
    <row r="392" spans="9:63" x14ac:dyDescent="0.2">
      <c r="I392" s="2"/>
      <c r="J392" s="18"/>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row>
    <row r="393" spans="9:63" x14ac:dyDescent="0.2">
      <c r="I393" s="2"/>
      <c r="J393" s="18"/>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row>
    <row r="394" spans="9:63" x14ac:dyDescent="0.2">
      <c r="I394" s="2"/>
      <c r="J394" s="18"/>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row>
    <row r="395" spans="9:63" x14ac:dyDescent="0.2">
      <c r="I395" s="2"/>
      <c r="J395" s="18"/>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row>
    <row r="396" spans="9:63" x14ac:dyDescent="0.2">
      <c r="I396" s="2"/>
      <c r="J396" s="18"/>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row>
    <row r="397" spans="9:63" x14ac:dyDescent="0.2">
      <c r="I397" s="2"/>
      <c r="J397" s="18"/>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row>
    <row r="398" spans="9:63" x14ac:dyDescent="0.2">
      <c r="I398" s="2"/>
      <c r="J398" s="18"/>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row>
    <row r="399" spans="9:63" x14ac:dyDescent="0.2">
      <c r="I399" s="2"/>
      <c r="J399" s="18"/>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row>
    <row r="400" spans="9:63" x14ac:dyDescent="0.2">
      <c r="I400" s="2"/>
      <c r="J400" s="18"/>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row>
    <row r="401" spans="9:63" x14ac:dyDescent="0.2">
      <c r="I401" s="2"/>
      <c r="J401" s="18"/>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row>
    <row r="402" spans="9:63" x14ac:dyDescent="0.2">
      <c r="I402" s="2"/>
      <c r="J402" s="18"/>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row>
    <row r="403" spans="9:63" x14ac:dyDescent="0.2">
      <c r="I403" s="2"/>
      <c r="J403" s="18"/>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row>
    <row r="404" spans="9:63" x14ac:dyDescent="0.2">
      <c r="I404" s="2"/>
      <c r="J404" s="18"/>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row>
    <row r="405" spans="9:63" x14ac:dyDescent="0.2">
      <c r="I405" s="2"/>
      <c r="J405" s="18"/>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row>
    <row r="406" spans="9:63" x14ac:dyDescent="0.2">
      <c r="I406" s="2"/>
      <c r="J406" s="18"/>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row>
    <row r="407" spans="9:63" x14ac:dyDescent="0.2">
      <c r="I407" s="2"/>
      <c r="J407" s="18"/>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row>
    <row r="408" spans="9:63" x14ac:dyDescent="0.2">
      <c r="I408" s="2"/>
      <c r="J408" s="18"/>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row>
    <row r="409" spans="9:63" x14ac:dyDescent="0.2">
      <c r="I409" s="2"/>
      <c r="J409" s="18"/>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row>
    <row r="410" spans="9:63" x14ac:dyDescent="0.2">
      <c r="I410" s="2"/>
      <c r="J410" s="18"/>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row>
    <row r="411" spans="9:63" x14ac:dyDescent="0.2">
      <c r="I411" s="2"/>
      <c r="J411" s="18"/>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row>
    <row r="412" spans="9:63" x14ac:dyDescent="0.2">
      <c r="I412" s="2"/>
      <c r="J412" s="18"/>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row>
    <row r="413" spans="9:63" x14ac:dyDescent="0.2">
      <c r="I413" s="2"/>
      <c r="J413" s="18"/>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row>
    <row r="414" spans="9:63" x14ac:dyDescent="0.2">
      <c r="I414" s="2"/>
      <c r="J414" s="18"/>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row>
    <row r="415" spans="9:63" x14ac:dyDescent="0.2">
      <c r="I415" s="2"/>
      <c r="J415" s="18"/>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row>
    <row r="416" spans="9:63" x14ac:dyDescent="0.2">
      <c r="I416" s="2"/>
      <c r="J416" s="18"/>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row>
    <row r="417" spans="9:63" x14ac:dyDescent="0.2">
      <c r="I417" s="2"/>
      <c r="J417" s="18"/>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row>
    <row r="418" spans="9:63" x14ac:dyDescent="0.2">
      <c r="I418" s="2"/>
      <c r="J418" s="18"/>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row>
    <row r="419" spans="9:63" x14ac:dyDescent="0.2">
      <c r="I419" s="2"/>
      <c r="J419" s="18"/>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row>
    <row r="420" spans="9:63" x14ac:dyDescent="0.2">
      <c r="I420" s="2"/>
      <c r="J420" s="18"/>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row>
  </sheetData>
  <sheetProtection formatCells="0" formatColumns="0" formatRows="0" insertColumns="0" insertRows="0" insertHyperlinks="0" deleteColumns="0" deleteRows="0" sort="0" autoFilter="0" pivotTables="0"/>
  <autoFilter ref="B9:F16"/>
  <mergeCells count="28">
    <mergeCell ref="B7:H8"/>
    <mergeCell ref="H20:T20"/>
    <mergeCell ref="A17:AI17"/>
    <mergeCell ref="AB7:AI8"/>
    <mergeCell ref="I7:V7"/>
    <mergeCell ref="R8:V8"/>
    <mergeCell ref="W7:AA8"/>
    <mergeCell ref="I8:M8"/>
    <mergeCell ref="N8:Q8"/>
    <mergeCell ref="A7:A9"/>
    <mergeCell ref="AE1:AI1"/>
    <mergeCell ref="AE2:AI2"/>
    <mergeCell ref="AE3:AI3"/>
    <mergeCell ref="D5:AI5"/>
    <mergeCell ref="D6:AI6"/>
    <mergeCell ref="A4:AI4"/>
    <mergeCell ref="A1:C3"/>
    <mergeCell ref="D1:AD3"/>
    <mergeCell ref="B25:B29"/>
    <mergeCell ref="D31:K31"/>
    <mergeCell ref="I9:J9"/>
    <mergeCell ref="K9:L9"/>
    <mergeCell ref="R9:S9"/>
    <mergeCell ref="H19:T19"/>
    <mergeCell ref="H21:T21"/>
    <mergeCell ref="T9:U9"/>
    <mergeCell ref="H18:T18"/>
    <mergeCell ref="F19:F21"/>
  </mergeCells>
  <phoneticPr fontId="0" type="noConversion"/>
  <conditionalFormatting sqref="M16:P16 M10:M16 V10:V16">
    <cfRule type="containsText" dxfId="114" priority="100" operator="containsText" text="EXTREMO">
      <formula>NOT(ISERROR(SEARCH("EXTREMO",M10)))</formula>
    </cfRule>
    <cfRule type="containsText" dxfId="113" priority="101" operator="containsText" text="ALTO">
      <formula>NOT(ISERROR(SEARCH("ALTO",M10)))</formula>
    </cfRule>
    <cfRule type="containsText" dxfId="112" priority="102" operator="containsText" text="MODERADO">
      <formula>NOT(ISERROR(SEARCH("MODERADO",M10)))</formula>
    </cfRule>
    <cfRule type="containsText" dxfId="111" priority="103" operator="containsText" text="BAJO">
      <formula>NOT(ISERROR(SEARCH("BAJO",M10)))</formula>
    </cfRule>
  </conditionalFormatting>
  <conditionalFormatting sqref="I10:I16 S10:S16">
    <cfRule type="containsText" dxfId="110" priority="81" operator="containsText" text="Muy Baja">
      <formula>NOT(ISERROR(SEARCH("Muy Baja",I10)))</formula>
    </cfRule>
    <cfRule type="containsText" dxfId="109" priority="82" operator="containsText" text="Baja">
      <formula>NOT(ISERROR(SEARCH("Baja",I10)))</formula>
    </cfRule>
    <cfRule type="containsText" dxfId="108" priority="83" operator="containsText" text="Media">
      <formula>NOT(ISERROR(SEARCH("Media",I10)))</formula>
    </cfRule>
    <cfRule type="containsText" dxfId="107" priority="84" operator="containsText" text="Muy Alta">
      <formula>NOT(ISERROR(SEARCH("Muy Alta",I10)))</formula>
    </cfRule>
    <cfRule type="containsText" dxfId="106" priority="85" operator="containsText" text="Alta">
      <formula>NOT(ISERROR(SEARCH("Alta",I10)))</formula>
    </cfRule>
  </conditionalFormatting>
  <conditionalFormatting sqref="V12:V15 U10:U15 K10:K16 U16:V16">
    <cfRule type="containsText" dxfId="105" priority="74" operator="containsText" text="catastrófico">
      <formula>NOT(ISERROR(SEARCH("catastrófico",K10)))</formula>
    </cfRule>
    <cfRule type="containsText" dxfId="104" priority="75" operator="containsText" text="Mayor">
      <formula>NOT(ISERROR(SEARCH("Mayor",K10)))</formula>
    </cfRule>
    <cfRule type="containsText" dxfId="103" priority="76" operator="containsText" text="Moderado">
      <formula>NOT(ISERROR(SEARCH("Moderado",K10)))</formula>
    </cfRule>
    <cfRule type="containsText" dxfId="102" priority="77" operator="containsText" text="menor">
      <formula>NOT(ISERROR(SEARCH("menor",K10)))</formula>
    </cfRule>
    <cfRule type="containsText" dxfId="101" priority="78" operator="containsText" text="leve">
      <formula>NOT(ISERROR(SEARCH("leve",K10)))</formula>
    </cfRule>
  </conditionalFormatting>
  <conditionalFormatting sqref="R10:R16 T10:T16">
    <cfRule type="containsText" dxfId="100" priority="54" operator="containsText" text="0-20%">
      <formula>NOT(ISERROR(SEARCH("0-20%",R10)))</formula>
    </cfRule>
    <cfRule type="containsText" dxfId="99" priority="55" operator="containsText" text="21-40%">
      <formula>NOT(ISERROR(SEARCH("21-40%",R10)))</formula>
    </cfRule>
    <cfRule type="containsText" dxfId="98" priority="56" operator="containsText" text="41-60%">
      <formula>NOT(ISERROR(SEARCH("41-60%",R10)))</formula>
    </cfRule>
    <cfRule type="containsText" dxfId="97" priority="57" operator="containsText" text="81-100%">
      <formula>NOT(ISERROR(SEARCH("81-100%",R10)))</formula>
    </cfRule>
    <cfRule type="containsText" dxfId="96" priority="58" operator="containsText" text="61-80%">
      <formula>NOT(ISERROR(SEARCH("61-80%",R10)))</formula>
    </cfRule>
  </conditionalFormatting>
  <conditionalFormatting sqref="P10:P14">
    <cfRule type="containsText" dxfId="95" priority="37" operator="containsText" text="EXTREMO">
      <formula>NOT(ISERROR(SEARCH("EXTREMO",P10)))</formula>
    </cfRule>
    <cfRule type="containsText" dxfId="94" priority="38" operator="containsText" text="ALTO">
      <formula>NOT(ISERROR(SEARCH("ALTO",P10)))</formula>
    </cfRule>
    <cfRule type="containsText" dxfId="93" priority="39" operator="containsText" text="MODERADO">
      <formula>NOT(ISERROR(SEARCH("MODERADO",P10)))</formula>
    </cfRule>
    <cfRule type="containsText" dxfId="92" priority="40" operator="containsText" text="BAJO">
      <formula>NOT(ISERROR(SEARCH("BAJO",P10)))</formula>
    </cfRule>
  </conditionalFormatting>
  <conditionalFormatting sqref="N12:N13">
    <cfRule type="containsText" dxfId="91" priority="33" operator="containsText" text="extrema">
      <formula>NOT(ISERROR(SEARCH(("extrema"),(N12))))</formula>
    </cfRule>
  </conditionalFormatting>
  <conditionalFormatting sqref="N12:N13">
    <cfRule type="containsText" dxfId="90" priority="34" operator="containsText" text="alta">
      <formula>NOT(ISERROR(SEARCH(("alta"),(N12))))</formula>
    </cfRule>
  </conditionalFormatting>
  <conditionalFormatting sqref="N12:N13">
    <cfRule type="containsText" dxfId="89" priority="35" operator="containsText" text="moderada">
      <formula>NOT(ISERROR(SEARCH(("moderada"),(N12))))</formula>
    </cfRule>
  </conditionalFormatting>
  <conditionalFormatting sqref="N12:N13">
    <cfRule type="containsText" dxfId="88" priority="36" operator="containsText" text="baja">
      <formula>NOT(ISERROR(SEARCH(("baja"),(N12))))</formula>
    </cfRule>
  </conditionalFormatting>
  <conditionalFormatting sqref="O12:O13">
    <cfRule type="containsText" dxfId="87" priority="9" operator="containsText" text="extrema">
      <formula>NOT(ISERROR(SEARCH(("extrema"),(O12))))</formula>
    </cfRule>
  </conditionalFormatting>
  <conditionalFormatting sqref="O12:O13">
    <cfRule type="containsText" dxfId="86" priority="10" operator="containsText" text="alta">
      <formula>NOT(ISERROR(SEARCH(("alta"),(O12))))</formula>
    </cfRule>
  </conditionalFormatting>
  <conditionalFormatting sqref="O12:O13">
    <cfRule type="containsText" dxfId="85" priority="11" operator="containsText" text="moderada">
      <formula>NOT(ISERROR(SEARCH(("moderada"),(O12))))</formula>
    </cfRule>
  </conditionalFormatting>
  <conditionalFormatting sqref="O12:O13">
    <cfRule type="containsText" dxfId="84" priority="12" operator="containsText" text="baja">
      <formula>NOT(ISERROR(SEARCH(("baja"),(O12))))</formula>
    </cfRule>
  </conditionalFormatting>
  <conditionalFormatting sqref="O11">
    <cfRule type="containsText" dxfId="83" priority="5" operator="containsText" text="EXTREMO">
      <formula>NOT(ISERROR(SEARCH("EXTREMO",O11)))</formula>
    </cfRule>
    <cfRule type="containsText" dxfId="82" priority="6" operator="containsText" text="ALTO">
      <formula>NOT(ISERROR(SEARCH("ALTO",O11)))</formula>
    </cfRule>
    <cfRule type="containsText" dxfId="81" priority="7" operator="containsText" text="MODERADO">
      <formula>NOT(ISERROR(SEARCH("MODERADO",O11)))</formula>
    </cfRule>
    <cfRule type="containsText" dxfId="80" priority="8" operator="containsText" text="BAJO">
      <formula>NOT(ISERROR(SEARCH("BAJO",O11)))</formula>
    </cfRule>
  </conditionalFormatting>
  <dataValidations xWindow="309" yWindow="347" count="14">
    <dataValidation allowBlank="1" showInputMessage="1" showErrorMessage="1" promptTitle="Evaluación del riesgo inherente" prompt="A partir del análisis de la probabilidad de ocurrencia del riesgo y sus consecuencias o impactos, se busca determinar la zona de riesgo inicial" sqref="M9"/>
    <dataValidation allowBlank="1" showErrorMessage="1" promptTitle="Acciones" prompt="De acuerdo con la opción de manejo seleccionada, defina las acciones a desarrollar para cuplir con la misma" sqref="X9"/>
    <dataValidation allowBlank="1" showInputMessage="1" showErrorMessage="1" promptTitle="Probabilidad" prompt="Se entiende la posibilidad de ocurrencia del riesgo._x000a_Estará asociada a la exposición al riesgo del proceso o actividad que se esté analizando. La probabilidad inherente será el número de veces que se pasa por el punto de riesgo en el periodo de 1 año." sqref="I9"/>
    <dataValidation allowBlank="1" showInputMessage="1" showErrorMessage="1" promptTitle="Impacto" prompt="Las consecuencias que puede ocasionar a la entidad la materialización del riesgo" sqref="K9"/>
    <dataValidation allowBlank="1" showInputMessage="1" showErrorMessage="1" promptTitle="PASOS PARA REDACCIÓN" prompt="1. Responsable_x000a_2. Periodicidad_x000a_3. Propósito_x000a_4. Cómo se realiza?_x000a_5. Desviaciones_x000a_6. Evidencia" sqref="N8"/>
    <dataValidation allowBlank="1" showErrorMessage="1" promptTitle="PASOS PARA REDACCIÓN" prompt="1. Responsable_x000a_2. Periodicidad_x000a_3. Propósito_x000a_4. Cómo se realiza?_x000a_5. Desviaciones_x000a_6. Evidencia" sqref="N9:P9"/>
    <dataValidation allowBlank="1" showInputMessage="1" showErrorMessage="1" promptTitle="PLAN DE CONTINGENCIA" prompt="En caso de materialización del riesgo, no llevar a plan de mejoramiento llevar a plan de contingencia" sqref="AB7:AI8"/>
    <dataValidation type="list" allowBlank="1" showInputMessage="1" showErrorMessage="1" sqref="AC14:AC16 AI10:AI16 AG10:AG16 AE14:AE16">
      <formula1>#REF!</formula1>
    </dataValidation>
    <dataValidation type="list" allowBlank="1" showInputMessage="1" showErrorMessage="1" sqref="W10:W16">
      <formula1>$G$19:$G$21</formula1>
    </dataValidation>
    <dataValidation type="list" allowBlank="1" showInputMessage="1" showErrorMessage="1" sqref="I10:I16">
      <formula1>$C$25:$C$29</formula1>
    </dataValidation>
    <dataValidation type="list" allowBlank="1" showInputMessage="1" showErrorMessage="1" sqref="T10:T16 R10:R16">
      <formula1>$C$32:$C$36</formula1>
    </dataValidation>
    <dataValidation type="list" allowBlank="1" showInputMessage="1" showErrorMessage="1" sqref="K10:K16">
      <formula1>$D$30:$H$30</formula1>
    </dataValidation>
    <dataValidation type="list" allowBlank="1" showInputMessage="1" showErrorMessage="1" sqref="E10:E16">
      <formula1>$D$32:$D$38</formula1>
    </dataValidation>
    <dataValidation type="list" allowBlank="1" showInputMessage="1" showErrorMessage="1" sqref="B10:B16">
      <formula1>$A$18:$A$33</formula1>
    </dataValidation>
  </dataValidations>
  <pageMargins left="0.78740157480314965" right="0.75" top="0.78740157480314965" bottom="0.59055118110236227" header="0" footer="0.39370078740157483"/>
  <pageSetup scale="21" fitToHeight="0" orientation="landscape" horizontalDpi="4294967294" r:id="rId1"/>
  <headerFooter alignWithMargins="0">
    <oddFooter>&amp;CPágina &amp;P de &amp;N</oddFooter>
  </headerFooter>
  <ignoredErrors>
    <ignoredError sqref="L16 L10:L11 L13" unlockedFormula="1"/>
  </ignoredErrors>
  <drawing r:id="rId2"/>
  <legacyDrawing r:id="rId3"/>
  <extLst>
    <ext xmlns:x14="http://schemas.microsoft.com/office/spreadsheetml/2009/9/main" uri="{CCE6A557-97BC-4b89-ADB6-D9C93CAAB3DF}">
      <x14:dataValidations xmlns:xm="http://schemas.microsoft.com/office/excel/2006/main" xWindow="309" yWindow="347" count="2">
        <x14:dataValidation type="list" allowBlank="1" showInputMessage="1" showErrorMessage="1">
          <x14:formula1>
            <xm:f>'Evaluación de controles'!$A$58:$K$58</xm:f>
          </x14:formula1>
          <xm:sqref>Q10</xm:sqref>
        </x14:dataValidation>
        <x14:dataValidation type="list" allowBlank="1" showInputMessage="1" showErrorMessage="1">
          <x14:formula1>
            <xm:f>'Evaluación de controles'!$A$58:$I$58</xm:f>
          </x14:formula1>
          <xm:sqref>Q11:Q16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70"/>
  <sheetViews>
    <sheetView topLeftCell="V1" zoomScale="80" zoomScaleNormal="80" workbookViewId="0">
      <selection activeCell="AI15" sqref="AI15"/>
    </sheetView>
  </sheetViews>
  <sheetFormatPr baseColWidth="10" defaultColWidth="11.42578125" defaultRowHeight="12.75" x14ac:dyDescent="0.2"/>
  <cols>
    <col min="1" max="1" width="23.28515625" style="31" customWidth="1"/>
    <col min="2" max="2" width="13.140625" style="31" customWidth="1"/>
    <col min="3" max="3" width="29.7109375" style="31" customWidth="1"/>
    <col min="4" max="4" width="12.42578125" style="31" customWidth="1"/>
    <col min="5" max="5" width="20.5703125" style="32" customWidth="1"/>
    <col min="6" max="6" width="5" style="41" customWidth="1"/>
    <col min="7" max="7" width="23.28515625" style="31" customWidth="1"/>
    <col min="8" max="8" width="13.140625" style="31" customWidth="1"/>
    <col min="9" max="9" width="29.7109375" style="31" customWidth="1"/>
    <col min="10" max="10" width="13.85546875" style="31" customWidth="1"/>
    <col min="11" max="11" width="20.5703125" style="32" customWidth="1"/>
    <col min="12" max="12" width="11.42578125" style="41"/>
    <col min="13" max="13" width="23.28515625" style="31" customWidth="1"/>
    <col min="14" max="14" width="13.140625" style="31" customWidth="1"/>
    <col min="15" max="15" width="29.7109375" style="31" customWidth="1"/>
    <col min="16" max="16" width="13" style="31" customWidth="1"/>
    <col min="17" max="17" width="20.5703125" style="32" customWidth="1"/>
    <col min="18" max="18" width="11.42578125" style="41"/>
    <col min="19" max="19" width="23.28515625" style="31" customWidth="1"/>
    <col min="20" max="20" width="13.140625" style="31" customWidth="1"/>
    <col min="21" max="21" width="29.7109375" style="31" customWidth="1"/>
    <col min="22" max="22" width="12.85546875" style="31" customWidth="1"/>
    <col min="23" max="23" width="20.5703125" style="32" customWidth="1"/>
    <col min="24" max="24" width="11.42578125" style="41"/>
    <col min="25" max="25" width="23.28515625" style="31" customWidth="1"/>
    <col min="26" max="26" width="13.140625" style="31" customWidth="1"/>
    <col min="27" max="27" width="29.7109375" style="31" customWidth="1"/>
    <col min="28" max="28" width="10.5703125" style="31" customWidth="1"/>
    <col min="29" max="29" width="20.5703125" style="32" customWidth="1"/>
    <col min="30" max="30" width="11.42578125" style="41"/>
    <col min="31" max="31" width="23.28515625" style="31" customWidth="1"/>
    <col min="32" max="32" width="13.140625" style="31" customWidth="1"/>
    <col min="33" max="33" width="29.7109375" style="31" customWidth="1"/>
    <col min="34" max="34" width="10.5703125" style="31" customWidth="1"/>
    <col min="35" max="35" width="20.5703125" style="32" customWidth="1"/>
    <col min="36" max="36" width="4.42578125" style="41" customWidth="1"/>
    <col min="37" max="37" width="23.28515625" style="31" customWidth="1"/>
    <col min="38" max="38" width="13.140625" style="31" customWidth="1"/>
    <col min="39" max="39" width="29.7109375" style="31" customWidth="1"/>
    <col min="40" max="40" width="10.5703125" style="31" customWidth="1"/>
    <col min="41" max="41" width="20.5703125" style="32" customWidth="1"/>
    <col min="42" max="42" width="3.7109375" style="41" customWidth="1"/>
    <col min="43" max="43" width="23.28515625" style="31" customWidth="1"/>
    <col min="44" max="44" width="13.140625" style="31" customWidth="1"/>
    <col min="45" max="45" width="29.7109375" style="31" customWidth="1"/>
    <col min="46" max="46" width="10.5703125" style="31" customWidth="1"/>
    <col min="47" max="47" width="20.5703125" style="32" customWidth="1"/>
    <col min="48" max="48" width="11.42578125" style="41"/>
    <col min="49" max="49" width="23.28515625" style="31" customWidth="1"/>
    <col min="50" max="50" width="13.140625" style="31" customWidth="1"/>
    <col min="51" max="51" width="29.7109375" style="31" customWidth="1"/>
    <col min="52" max="52" width="10.5703125" style="31" customWidth="1"/>
    <col min="53" max="53" width="20.5703125" style="32" customWidth="1"/>
    <col min="54" max="54" width="11.42578125" style="41"/>
    <col min="55" max="55" width="23.28515625" style="31" customWidth="1"/>
    <col min="56" max="56" width="13.140625" style="31" customWidth="1"/>
    <col min="57" max="57" width="29.7109375" style="31" customWidth="1"/>
    <col min="58" max="58" width="10.5703125" style="31" customWidth="1"/>
    <col min="59" max="59" width="20.5703125" style="32" customWidth="1"/>
    <col min="60" max="60" width="11.42578125" style="41"/>
    <col min="61" max="61" width="23.28515625" style="31" customWidth="1"/>
    <col min="62" max="62" width="13.140625" style="31" customWidth="1"/>
    <col min="63" max="63" width="29.7109375" style="31" customWidth="1"/>
    <col min="64" max="64" width="10.5703125" style="31" customWidth="1"/>
    <col min="65" max="65" width="20.5703125" style="32" customWidth="1"/>
    <col min="66" max="66" width="11.42578125" style="41"/>
    <col min="67" max="67" width="23.28515625" style="31" customWidth="1"/>
    <col min="68" max="68" width="13.140625" style="31" customWidth="1"/>
    <col min="69" max="69" width="29.7109375" style="31" customWidth="1"/>
    <col min="70" max="70" width="10.5703125" style="31" customWidth="1"/>
    <col min="71" max="71" width="20.5703125" style="32" customWidth="1"/>
    <col min="72" max="72" width="11.42578125" style="41"/>
    <col min="73" max="73" width="23.28515625" style="31" customWidth="1"/>
    <col min="74" max="74" width="13.140625" style="31" customWidth="1"/>
    <col min="75" max="75" width="29.7109375" style="31" customWidth="1"/>
    <col min="76" max="76" width="10.5703125" style="31" customWidth="1"/>
    <col min="77" max="77" width="20.5703125" style="32" customWidth="1"/>
    <col min="78" max="78" width="11.42578125" style="41"/>
    <col min="79" max="79" width="23.28515625" style="31" customWidth="1"/>
    <col min="80" max="80" width="13.140625" style="31" customWidth="1"/>
    <col min="81" max="81" width="29.7109375" style="31" customWidth="1"/>
    <col min="82" max="82" width="10.5703125" style="31" customWidth="1"/>
    <col min="83" max="83" width="20.5703125" style="32" customWidth="1"/>
    <col min="84" max="84" width="11.42578125" style="41"/>
    <col min="85" max="85" width="23.28515625" style="31" customWidth="1"/>
    <col min="86" max="86" width="13.140625" style="31" customWidth="1"/>
    <col min="87" max="87" width="29.7109375" style="31" customWidth="1"/>
    <col min="88" max="88" width="10.5703125" style="31" customWidth="1"/>
    <col min="89" max="89" width="20.5703125" style="32" customWidth="1"/>
    <col min="90" max="90" width="11.42578125" style="41"/>
    <col min="91" max="91" width="23.28515625" style="31" customWidth="1"/>
    <col min="92" max="92" width="13.140625" style="31" customWidth="1"/>
    <col min="93" max="93" width="29.7109375" style="31" customWidth="1"/>
    <col min="94" max="94" width="10.5703125" style="31" customWidth="1"/>
    <col min="95" max="95" width="20.5703125" style="32" customWidth="1"/>
    <col min="96" max="96" width="11.42578125" style="41"/>
    <col min="97" max="97" width="23.28515625" style="31" customWidth="1"/>
    <col min="98" max="98" width="13.140625" style="31" customWidth="1"/>
    <col min="99" max="99" width="29.7109375" style="31" customWidth="1"/>
    <col min="100" max="100" width="10.5703125" style="31" customWidth="1"/>
    <col min="101" max="101" width="20.5703125" style="32" customWidth="1"/>
    <col min="102" max="102" width="11.42578125" style="41"/>
    <col min="103" max="103" width="23.28515625" style="31" customWidth="1"/>
    <col min="104" max="104" width="13.140625" style="31" customWidth="1"/>
    <col min="105" max="105" width="29.7109375" style="31" customWidth="1"/>
    <col min="106" max="106" width="10.5703125" style="31" customWidth="1"/>
    <col min="107" max="107" width="20.5703125" style="32" customWidth="1"/>
    <col min="108" max="108" width="11.42578125" style="41"/>
    <col min="109" max="109" width="23.28515625" style="31" customWidth="1"/>
    <col min="110" max="110" width="13.140625" style="31" customWidth="1"/>
    <col min="111" max="111" width="29.7109375" style="31" customWidth="1"/>
    <col min="112" max="112" width="10.5703125" style="31" customWidth="1"/>
    <col min="113" max="113" width="20.5703125" style="32" customWidth="1"/>
    <col min="114" max="114" width="11.42578125" style="41"/>
    <col min="115" max="115" width="23.28515625" style="31" customWidth="1"/>
    <col min="116" max="116" width="13.140625" style="31" customWidth="1"/>
    <col min="117" max="117" width="29.7109375" style="31" customWidth="1"/>
    <col min="118" max="118" width="10.5703125" style="31" customWidth="1"/>
    <col min="119" max="119" width="20.5703125" style="32" customWidth="1"/>
    <col min="120" max="120" width="11.42578125" style="41"/>
    <col min="121" max="121" width="23.28515625" style="31" customWidth="1"/>
    <col min="122" max="122" width="13.140625" style="31" customWidth="1"/>
    <col min="123" max="123" width="29.7109375" style="31" customWidth="1"/>
    <col min="124" max="124" width="10.5703125" style="31" customWidth="1"/>
    <col min="125" max="125" width="20.5703125" style="32" customWidth="1"/>
    <col min="126" max="126" width="11.42578125" style="41"/>
    <col min="127" max="127" width="23.28515625" style="31" customWidth="1"/>
    <col min="128" max="128" width="13.140625" style="31" customWidth="1"/>
    <col min="129" max="129" width="29.7109375" style="31" customWidth="1"/>
    <col min="130" max="130" width="10.5703125" style="31" customWidth="1"/>
    <col min="131" max="131" width="20.5703125" style="32" customWidth="1"/>
    <col min="132" max="132" width="11.42578125" style="41"/>
    <col min="133" max="133" width="23.28515625" style="31" customWidth="1"/>
    <col min="134" max="134" width="13.140625" style="31" customWidth="1"/>
    <col min="135" max="135" width="29.7109375" style="31" customWidth="1"/>
    <col min="136" max="136" width="10.5703125" style="31" customWidth="1"/>
    <col min="137" max="137" width="20.5703125" style="32" customWidth="1"/>
    <col min="138" max="138" width="11.42578125" style="41"/>
    <col min="139" max="139" width="23.28515625" style="31" customWidth="1"/>
    <col min="140" max="140" width="13.140625" style="31" customWidth="1"/>
    <col min="141" max="141" width="29.7109375" style="31" customWidth="1"/>
    <col min="142" max="142" width="10.5703125" style="31" customWidth="1"/>
    <col min="143" max="143" width="20.5703125" style="32" customWidth="1"/>
    <col min="144" max="144" width="11.42578125" style="41"/>
    <col min="145" max="145" width="23.28515625" style="31" customWidth="1"/>
    <col min="146" max="146" width="13.140625" style="31" customWidth="1"/>
    <col min="147" max="147" width="29.7109375" style="31" customWidth="1"/>
    <col min="148" max="148" width="10.5703125" style="31" customWidth="1"/>
    <col min="149" max="149" width="20.5703125" style="32" customWidth="1"/>
    <col min="150" max="16384" width="11.42578125" style="41"/>
  </cols>
  <sheetData>
    <row r="1" spans="1:149" ht="23.25" customHeight="1" x14ac:dyDescent="0.2">
      <c r="A1" s="271"/>
      <c r="B1" s="272" t="s">
        <v>4</v>
      </c>
      <c r="C1" s="272"/>
      <c r="D1" s="268"/>
      <c r="E1" s="268"/>
      <c r="G1" s="46"/>
      <c r="H1" s="47"/>
      <c r="I1" s="47"/>
      <c r="J1" s="48"/>
      <c r="K1" s="48"/>
      <c r="M1" s="46"/>
      <c r="N1" s="47"/>
      <c r="O1" s="47"/>
      <c r="P1" s="48"/>
      <c r="Q1" s="48"/>
      <c r="S1" s="46"/>
      <c r="T1" s="47"/>
      <c r="U1" s="47"/>
      <c r="V1" s="48"/>
      <c r="W1" s="48"/>
      <c r="Y1" s="46"/>
      <c r="Z1" s="47"/>
      <c r="AA1" s="47"/>
      <c r="AB1" s="48"/>
      <c r="AC1" s="48"/>
      <c r="AE1" s="46"/>
      <c r="AF1" s="47"/>
      <c r="AG1" s="47"/>
      <c r="AH1" s="48"/>
      <c r="AI1" s="48"/>
      <c r="AK1" s="46"/>
      <c r="AL1" s="47"/>
      <c r="AM1" s="47"/>
      <c r="AN1" s="48"/>
      <c r="AO1" s="48"/>
      <c r="AQ1" s="46"/>
      <c r="AR1" s="47"/>
      <c r="AS1" s="47"/>
      <c r="AT1" s="48"/>
      <c r="AU1" s="48"/>
      <c r="AW1" s="46"/>
      <c r="AX1" s="47"/>
      <c r="AY1" s="47"/>
      <c r="AZ1" s="48"/>
      <c r="BA1" s="48"/>
      <c r="BC1" s="46"/>
      <c r="BD1" s="47"/>
      <c r="BE1" s="47"/>
      <c r="BF1" s="48"/>
      <c r="BG1" s="48"/>
      <c r="BI1" s="46"/>
      <c r="BJ1" s="47"/>
      <c r="BK1" s="47"/>
      <c r="BL1" s="48"/>
      <c r="BM1" s="48"/>
      <c r="BO1" s="46"/>
      <c r="BP1" s="47"/>
      <c r="BQ1" s="47"/>
      <c r="BR1" s="48"/>
      <c r="BS1" s="48"/>
      <c r="BU1" s="46"/>
      <c r="BV1" s="47"/>
      <c r="BW1" s="47"/>
      <c r="BX1" s="48"/>
      <c r="BY1" s="48"/>
      <c r="CA1" s="46"/>
      <c r="CB1" s="47"/>
      <c r="CC1" s="47"/>
      <c r="CD1" s="48"/>
      <c r="CE1" s="48"/>
      <c r="CG1" s="46"/>
      <c r="CH1" s="47"/>
      <c r="CI1" s="47"/>
      <c r="CJ1" s="48"/>
      <c r="CK1" s="48"/>
      <c r="CM1" s="46"/>
      <c r="CN1" s="47"/>
      <c r="CO1" s="47"/>
      <c r="CP1" s="48"/>
      <c r="CQ1" s="48"/>
      <c r="CS1" s="46"/>
      <c r="CT1" s="47"/>
      <c r="CU1" s="47"/>
      <c r="CV1" s="48"/>
      <c r="CW1" s="48"/>
      <c r="CY1" s="46"/>
      <c r="CZ1" s="47"/>
      <c r="DA1" s="47"/>
      <c r="DB1" s="48"/>
      <c r="DC1" s="48"/>
      <c r="DE1" s="46"/>
      <c r="DF1" s="47"/>
      <c r="DG1" s="47"/>
      <c r="DH1" s="48"/>
      <c r="DI1" s="48"/>
      <c r="DK1" s="46"/>
      <c r="DL1" s="47"/>
      <c r="DM1" s="47"/>
      <c r="DN1" s="48"/>
      <c r="DO1" s="48"/>
      <c r="DQ1" s="46"/>
      <c r="DR1" s="47"/>
      <c r="DS1" s="47"/>
      <c r="DT1" s="48"/>
      <c r="DU1" s="48"/>
      <c r="DW1" s="46"/>
      <c r="DX1" s="47"/>
      <c r="DY1" s="47"/>
      <c r="DZ1" s="48"/>
      <c r="EA1" s="48"/>
      <c r="EC1" s="46"/>
      <c r="ED1" s="47"/>
      <c r="EE1" s="47"/>
      <c r="EF1" s="48"/>
      <c r="EG1" s="48"/>
      <c r="EI1" s="46"/>
      <c r="EJ1" s="47"/>
      <c r="EK1" s="47"/>
      <c r="EL1" s="48"/>
      <c r="EM1" s="48"/>
      <c r="EO1" s="46"/>
      <c r="EP1" s="47"/>
      <c r="EQ1" s="47"/>
      <c r="ER1" s="48"/>
      <c r="ES1" s="48"/>
    </row>
    <row r="2" spans="1:149" ht="30" customHeight="1" x14ac:dyDescent="0.2">
      <c r="A2" s="271"/>
      <c r="B2" s="272"/>
      <c r="C2" s="272"/>
      <c r="D2" s="268"/>
      <c r="E2" s="268"/>
      <c r="G2" s="46"/>
      <c r="H2" s="47"/>
      <c r="I2" s="47"/>
      <c r="J2" s="48"/>
      <c r="K2" s="48"/>
      <c r="M2" s="46"/>
      <c r="N2" s="47"/>
      <c r="O2" s="47"/>
      <c r="P2" s="48"/>
      <c r="Q2" s="48"/>
      <c r="S2" s="46"/>
      <c r="T2" s="47"/>
      <c r="U2" s="47"/>
      <c r="V2" s="48"/>
      <c r="W2" s="48"/>
      <c r="Y2" s="46"/>
      <c r="Z2" s="47"/>
      <c r="AA2" s="47"/>
      <c r="AB2" s="48"/>
      <c r="AC2" s="48"/>
      <c r="AE2" s="46"/>
      <c r="AF2" s="47"/>
      <c r="AG2" s="47"/>
      <c r="AH2" s="48"/>
      <c r="AI2" s="48"/>
      <c r="AK2" s="46"/>
      <c r="AL2" s="47"/>
      <c r="AM2" s="47"/>
      <c r="AN2" s="48"/>
      <c r="AO2" s="48"/>
      <c r="AQ2" s="46"/>
      <c r="AR2" s="47"/>
      <c r="AS2" s="47"/>
      <c r="AT2" s="48"/>
      <c r="AU2" s="48"/>
      <c r="AW2" s="46"/>
      <c r="AX2" s="47"/>
      <c r="AY2" s="47"/>
      <c r="AZ2" s="48"/>
      <c r="BA2" s="48"/>
      <c r="BC2" s="46"/>
      <c r="BD2" s="47"/>
      <c r="BE2" s="47"/>
      <c r="BF2" s="48"/>
      <c r="BG2" s="48"/>
      <c r="BI2" s="46"/>
      <c r="BJ2" s="47"/>
      <c r="BK2" s="47"/>
      <c r="BL2" s="48"/>
      <c r="BM2" s="48"/>
      <c r="BO2" s="46"/>
      <c r="BP2" s="47"/>
      <c r="BQ2" s="47"/>
      <c r="BR2" s="48"/>
      <c r="BS2" s="48"/>
      <c r="BU2" s="46"/>
      <c r="BV2" s="47"/>
      <c r="BW2" s="47"/>
      <c r="BX2" s="48"/>
      <c r="BY2" s="48"/>
      <c r="CA2" s="46"/>
      <c r="CB2" s="47"/>
      <c r="CC2" s="47"/>
      <c r="CD2" s="48"/>
      <c r="CE2" s="48"/>
      <c r="CG2" s="46"/>
      <c r="CH2" s="47"/>
      <c r="CI2" s="47"/>
      <c r="CJ2" s="48"/>
      <c r="CK2" s="48"/>
      <c r="CM2" s="46"/>
      <c r="CN2" s="47"/>
      <c r="CO2" s="47"/>
      <c r="CP2" s="48"/>
      <c r="CQ2" s="48"/>
      <c r="CS2" s="46"/>
      <c r="CT2" s="47"/>
      <c r="CU2" s="47"/>
      <c r="CV2" s="48"/>
      <c r="CW2" s="48"/>
      <c r="CY2" s="46"/>
      <c r="CZ2" s="47"/>
      <c r="DA2" s="47"/>
      <c r="DB2" s="48"/>
      <c r="DC2" s="48"/>
      <c r="DE2" s="46"/>
      <c r="DF2" s="47"/>
      <c r="DG2" s="47"/>
      <c r="DH2" s="48"/>
      <c r="DI2" s="48"/>
      <c r="DK2" s="46"/>
      <c r="DL2" s="47"/>
      <c r="DM2" s="47"/>
      <c r="DN2" s="48"/>
      <c r="DO2" s="48"/>
      <c r="DQ2" s="46"/>
      <c r="DR2" s="47"/>
      <c r="DS2" s="47"/>
      <c r="DT2" s="48"/>
      <c r="DU2" s="48"/>
      <c r="DW2" s="46"/>
      <c r="DX2" s="47"/>
      <c r="DY2" s="47"/>
      <c r="DZ2" s="48"/>
      <c r="EA2" s="48"/>
      <c r="EC2" s="46"/>
      <c r="ED2" s="47"/>
      <c r="EE2" s="47"/>
      <c r="EF2" s="48"/>
      <c r="EG2" s="48"/>
      <c r="EI2" s="46"/>
      <c r="EJ2" s="47"/>
      <c r="EK2" s="47"/>
      <c r="EL2" s="48"/>
      <c r="EM2" s="48"/>
      <c r="EO2" s="46"/>
      <c r="EP2" s="47"/>
      <c r="EQ2" s="47"/>
      <c r="ER2" s="48"/>
      <c r="ES2" s="48"/>
    </row>
    <row r="3" spans="1:149" ht="41.25" customHeight="1" x14ac:dyDescent="0.2">
      <c r="A3" s="271"/>
      <c r="B3" s="272"/>
      <c r="C3" s="272"/>
      <c r="D3" s="268"/>
      <c r="E3" s="268"/>
      <c r="G3" s="46"/>
      <c r="H3" s="47"/>
      <c r="I3" s="47"/>
      <c r="J3" s="48"/>
      <c r="K3" s="48"/>
      <c r="M3" s="46"/>
      <c r="N3" s="47"/>
      <c r="O3" s="47"/>
      <c r="P3" s="48"/>
      <c r="Q3" s="48"/>
      <c r="S3" s="46"/>
      <c r="T3" s="47"/>
      <c r="U3" s="47"/>
      <c r="V3" s="48"/>
      <c r="W3" s="48"/>
      <c r="Y3" s="46"/>
      <c r="Z3" s="47"/>
      <c r="AA3" s="47"/>
      <c r="AB3" s="48"/>
      <c r="AC3" s="48"/>
      <c r="AE3" s="46"/>
      <c r="AF3" s="47"/>
      <c r="AG3" s="47"/>
      <c r="AH3" s="48"/>
      <c r="AI3" s="48"/>
      <c r="AK3" s="46"/>
      <c r="AL3" s="47"/>
      <c r="AM3" s="47"/>
      <c r="AN3" s="48"/>
      <c r="AO3" s="48"/>
      <c r="AQ3" s="46"/>
      <c r="AR3" s="47"/>
      <c r="AS3" s="47"/>
      <c r="AT3" s="48"/>
      <c r="AU3" s="48"/>
      <c r="AW3" s="46"/>
      <c r="AX3" s="47"/>
      <c r="AY3" s="47"/>
      <c r="AZ3" s="48"/>
      <c r="BA3" s="48"/>
      <c r="BC3" s="46"/>
      <c r="BD3" s="47"/>
      <c r="BE3" s="47"/>
      <c r="BF3" s="48"/>
      <c r="BG3" s="48"/>
      <c r="BI3" s="46"/>
      <c r="BJ3" s="47"/>
      <c r="BK3" s="47"/>
      <c r="BL3" s="48"/>
      <c r="BM3" s="48"/>
      <c r="BO3" s="46"/>
      <c r="BP3" s="47"/>
      <c r="BQ3" s="47"/>
      <c r="BR3" s="48"/>
      <c r="BS3" s="48"/>
      <c r="BU3" s="46"/>
      <c r="BV3" s="47"/>
      <c r="BW3" s="47"/>
      <c r="BX3" s="48"/>
      <c r="BY3" s="48"/>
      <c r="CA3" s="46"/>
      <c r="CB3" s="47"/>
      <c r="CC3" s="47"/>
      <c r="CD3" s="48"/>
      <c r="CE3" s="48"/>
      <c r="CG3" s="46"/>
      <c r="CH3" s="47"/>
      <c r="CI3" s="47"/>
      <c r="CJ3" s="48"/>
      <c r="CK3" s="48"/>
      <c r="CM3" s="46"/>
      <c r="CN3" s="47"/>
      <c r="CO3" s="47"/>
      <c r="CP3" s="48"/>
      <c r="CQ3" s="48"/>
      <c r="CS3" s="46"/>
      <c r="CT3" s="47"/>
      <c r="CU3" s="47"/>
      <c r="CV3" s="48"/>
      <c r="CW3" s="48"/>
      <c r="CY3" s="46"/>
      <c r="CZ3" s="47"/>
      <c r="DA3" s="47"/>
      <c r="DB3" s="48"/>
      <c r="DC3" s="48"/>
      <c r="DE3" s="46"/>
      <c r="DF3" s="47"/>
      <c r="DG3" s="47"/>
      <c r="DH3" s="48"/>
      <c r="DI3" s="48"/>
      <c r="DK3" s="46"/>
      <c r="DL3" s="47"/>
      <c r="DM3" s="47"/>
      <c r="DN3" s="48"/>
      <c r="DO3" s="48"/>
      <c r="DQ3" s="46"/>
      <c r="DR3" s="47"/>
      <c r="DS3" s="47"/>
      <c r="DT3" s="48"/>
      <c r="DU3" s="48"/>
      <c r="DW3" s="46"/>
      <c r="DX3" s="47"/>
      <c r="DY3" s="47"/>
      <c r="DZ3" s="48"/>
      <c r="EA3" s="48"/>
      <c r="EC3" s="46"/>
      <c r="ED3" s="47"/>
      <c r="EE3" s="47"/>
      <c r="EF3" s="48"/>
      <c r="EG3" s="48"/>
      <c r="EI3" s="46"/>
      <c r="EJ3" s="47"/>
      <c r="EK3" s="47"/>
      <c r="EL3" s="48"/>
      <c r="EM3" s="48"/>
      <c r="EO3" s="46"/>
      <c r="EP3" s="47"/>
      <c r="EQ3" s="47"/>
      <c r="ER3" s="48"/>
      <c r="ES3" s="48"/>
    </row>
    <row r="5" spans="1:149" s="43" customFormat="1" ht="23.25" hidden="1" x14ac:dyDescent="0.35">
      <c r="A5" s="33">
        <v>0.25</v>
      </c>
      <c r="B5" s="33">
        <v>0.15</v>
      </c>
      <c r="C5" s="33">
        <v>0.1</v>
      </c>
      <c r="D5" s="34"/>
      <c r="E5" s="35"/>
      <c r="F5" s="42"/>
      <c r="G5" s="33">
        <v>0.25</v>
      </c>
      <c r="H5" s="33">
        <v>0.15</v>
      </c>
      <c r="I5" s="33">
        <v>0.1</v>
      </c>
      <c r="J5" s="34"/>
      <c r="K5" s="35"/>
      <c r="L5" s="42"/>
      <c r="M5" s="33">
        <v>0.25</v>
      </c>
      <c r="N5" s="33">
        <v>0.15</v>
      </c>
      <c r="O5" s="33">
        <v>0.1</v>
      </c>
      <c r="P5" s="34"/>
      <c r="Q5" s="35"/>
      <c r="R5" s="42"/>
      <c r="S5" s="33">
        <v>0.25</v>
      </c>
      <c r="T5" s="33">
        <v>0.15</v>
      </c>
      <c r="U5" s="33">
        <v>0.1</v>
      </c>
      <c r="V5" s="34"/>
      <c r="W5" s="35"/>
      <c r="X5" s="42"/>
      <c r="Y5" s="33">
        <v>0.25</v>
      </c>
      <c r="Z5" s="33">
        <v>0.15</v>
      </c>
      <c r="AA5" s="33">
        <v>0.1</v>
      </c>
      <c r="AB5" s="34"/>
      <c r="AC5" s="35"/>
      <c r="AD5" s="42"/>
      <c r="AE5" s="33">
        <v>0.25</v>
      </c>
      <c r="AF5" s="33">
        <v>0.15</v>
      </c>
      <c r="AG5" s="33">
        <v>0.1</v>
      </c>
      <c r="AH5" s="34"/>
      <c r="AI5" s="35"/>
      <c r="AJ5" s="42"/>
      <c r="AK5" s="33">
        <v>0.25</v>
      </c>
      <c r="AL5" s="33">
        <v>0.15</v>
      </c>
      <c r="AM5" s="33">
        <v>0.1</v>
      </c>
      <c r="AN5" s="34"/>
      <c r="AO5" s="35"/>
      <c r="AP5" s="42"/>
      <c r="AQ5" s="33">
        <v>0.25</v>
      </c>
      <c r="AR5" s="33">
        <v>0.15</v>
      </c>
      <c r="AS5" s="33">
        <v>0.1</v>
      </c>
      <c r="AT5" s="34"/>
      <c r="AU5" s="35"/>
      <c r="AV5" s="42"/>
      <c r="AW5" s="33">
        <v>0.25</v>
      </c>
      <c r="AX5" s="33">
        <v>0.15</v>
      </c>
      <c r="AY5" s="33">
        <v>0.1</v>
      </c>
      <c r="AZ5" s="34"/>
      <c r="BA5" s="35"/>
      <c r="BC5" s="33">
        <v>0.25</v>
      </c>
      <c r="BD5" s="33">
        <v>0.15</v>
      </c>
      <c r="BE5" s="33">
        <v>0.1</v>
      </c>
      <c r="BF5" s="34"/>
      <c r="BG5" s="35"/>
      <c r="BI5" s="33">
        <v>0.25</v>
      </c>
      <c r="BJ5" s="33">
        <v>0.15</v>
      </c>
      <c r="BK5" s="33">
        <v>0.1</v>
      </c>
      <c r="BL5" s="34"/>
      <c r="BM5" s="35"/>
      <c r="BO5" s="33">
        <v>0.25</v>
      </c>
      <c r="BP5" s="33">
        <v>0.15</v>
      </c>
      <c r="BQ5" s="33">
        <v>0.1</v>
      </c>
      <c r="BR5" s="34"/>
      <c r="BS5" s="35"/>
      <c r="BU5" s="33">
        <v>0.25</v>
      </c>
      <c r="BV5" s="33">
        <v>0.15</v>
      </c>
      <c r="BW5" s="33">
        <v>0.1</v>
      </c>
      <c r="BX5" s="34"/>
      <c r="BY5" s="35"/>
      <c r="CA5" s="33">
        <v>0.25</v>
      </c>
      <c r="CB5" s="33">
        <v>0.15</v>
      </c>
      <c r="CC5" s="33">
        <v>0.1</v>
      </c>
      <c r="CD5" s="34"/>
      <c r="CE5" s="35"/>
      <c r="CG5" s="33">
        <v>0.25</v>
      </c>
      <c r="CH5" s="33">
        <v>0.15</v>
      </c>
      <c r="CI5" s="33">
        <v>0.1</v>
      </c>
      <c r="CJ5" s="34"/>
      <c r="CK5" s="35"/>
      <c r="CM5" s="33">
        <v>0.25</v>
      </c>
      <c r="CN5" s="33">
        <v>0.15</v>
      </c>
      <c r="CO5" s="33">
        <v>0.1</v>
      </c>
      <c r="CP5" s="34"/>
      <c r="CQ5" s="35"/>
      <c r="CS5" s="33">
        <v>0.25</v>
      </c>
      <c r="CT5" s="33">
        <v>0.15</v>
      </c>
      <c r="CU5" s="33">
        <v>0.1</v>
      </c>
      <c r="CV5" s="34"/>
      <c r="CW5" s="35"/>
      <c r="CY5" s="33">
        <v>0.25</v>
      </c>
      <c r="CZ5" s="33">
        <v>0.15</v>
      </c>
      <c r="DA5" s="33">
        <v>0.1</v>
      </c>
      <c r="DB5" s="34"/>
      <c r="DC5" s="35"/>
      <c r="DE5" s="33">
        <v>0.25</v>
      </c>
      <c r="DF5" s="33">
        <v>0.15</v>
      </c>
      <c r="DG5" s="33">
        <v>0.1</v>
      </c>
      <c r="DH5" s="34"/>
      <c r="DI5" s="35"/>
      <c r="DK5" s="33">
        <v>0.25</v>
      </c>
      <c r="DL5" s="33">
        <v>0.15</v>
      </c>
      <c r="DM5" s="33">
        <v>0.1</v>
      </c>
      <c r="DN5" s="34"/>
      <c r="DO5" s="35"/>
      <c r="DQ5" s="33">
        <v>0.25</v>
      </c>
      <c r="DR5" s="33">
        <v>0.15</v>
      </c>
      <c r="DS5" s="33">
        <v>0.1</v>
      </c>
      <c r="DT5" s="34"/>
      <c r="DU5" s="35"/>
      <c r="DW5" s="33">
        <v>0.25</v>
      </c>
      <c r="DX5" s="33">
        <v>0.15</v>
      </c>
      <c r="DY5" s="33">
        <v>0.1</v>
      </c>
      <c r="DZ5" s="34"/>
      <c r="EA5" s="35"/>
      <c r="EC5" s="33">
        <v>0.25</v>
      </c>
      <c r="ED5" s="33">
        <v>0.15</v>
      </c>
      <c r="EE5" s="33">
        <v>0.1</v>
      </c>
      <c r="EF5" s="34"/>
      <c r="EG5" s="35"/>
      <c r="EI5" s="33">
        <v>0.25</v>
      </c>
      <c r="EJ5" s="33">
        <v>0.15</v>
      </c>
      <c r="EK5" s="33">
        <v>0.1</v>
      </c>
      <c r="EL5" s="34"/>
      <c r="EM5" s="35"/>
      <c r="EO5" s="33">
        <v>0.25</v>
      </c>
      <c r="EP5" s="33">
        <v>0.15</v>
      </c>
      <c r="EQ5" s="33">
        <v>0.1</v>
      </c>
      <c r="ER5" s="34"/>
      <c r="ES5" s="35"/>
    </row>
    <row r="6" spans="1:149" s="44" customFormat="1" ht="35.25" customHeight="1" x14ac:dyDescent="0.2">
      <c r="A6" s="252" t="s">
        <v>45</v>
      </c>
      <c r="B6" s="252"/>
      <c r="C6" s="252"/>
      <c r="D6" s="161" t="s">
        <v>74</v>
      </c>
      <c r="E6" s="161" t="s">
        <v>44</v>
      </c>
      <c r="G6" s="252" t="s">
        <v>45</v>
      </c>
      <c r="H6" s="252"/>
      <c r="I6" s="252"/>
      <c r="J6" s="161" t="s">
        <v>74</v>
      </c>
      <c r="K6" s="161" t="s">
        <v>44</v>
      </c>
      <c r="M6" s="252" t="s">
        <v>45</v>
      </c>
      <c r="N6" s="252"/>
      <c r="O6" s="252"/>
      <c r="P6" s="161" t="s">
        <v>74</v>
      </c>
      <c r="Q6" s="161" t="s">
        <v>44</v>
      </c>
      <c r="S6" s="265" t="s">
        <v>45</v>
      </c>
      <c r="T6" s="266"/>
      <c r="U6" s="267"/>
      <c r="V6" s="161" t="s">
        <v>74</v>
      </c>
      <c r="W6" s="161" t="s">
        <v>44</v>
      </c>
      <c r="Y6" s="252" t="s">
        <v>45</v>
      </c>
      <c r="Z6" s="252"/>
      <c r="AA6" s="252"/>
      <c r="AB6" s="161" t="s">
        <v>74</v>
      </c>
      <c r="AC6" s="161" t="s">
        <v>44</v>
      </c>
      <c r="AE6" s="252" t="s">
        <v>45</v>
      </c>
      <c r="AF6" s="252"/>
      <c r="AG6" s="252"/>
      <c r="AH6" s="161" t="s">
        <v>74</v>
      </c>
      <c r="AI6" s="161" t="s">
        <v>44</v>
      </c>
      <c r="AK6" s="252" t="s">
        <v>45</v>
      </c>
      <c r="AL6" s="252"/>
      <c r="AM6" s="252"/>
      <c r="AN6" s="161" t="s">
        <v>74</v>
      </c>
      <c r="AO6" s="161" t="s">
        <v>44</v>
      </c>
      <c r="AQ6" s="252" t="s">
        <v>45</v>
      </c>
      <c r="AR6" s="252"/>
      <c r="AS6" s="252"/>
      <c r="AT6" s="161" t="s">
        <v>74</v>
      </c>
      <c r="AU6" s="161" t="s">
        <v>44</v>
      </c>
      <c r="AW6" s="252" t="s">
        <v>45</v>
      </c>
      <c r="AX6" s="252"/>
      <c r="AY6" s="252"/>
      <c r="AZ6" s="161" t="s">
        <v>74</v>
      </c>
      <c r="BA6" s="161" t="s">
        <v>44</v>
      </c>
      <c r="BC6" s="252" t="s">
        <v>45</v>
      </c>
      <c r="BD6" s="252"/>
      <c r="BE6" s="252"/>
      <c r="BF6" s="161" t="s">
        <v>74</v>
      </c>
      <c r="BG6" s="161" t="s">
        <v>44</v>
      </c>
      <c r="BI6" s="252" t="s">
        <v>45</v>
      </c>
      <c r="BJ6" s="252"/>
      <c r="BK6" s="252"/>
      <c r="BL6" s="161" t="s">
        <v>74</v>
      </c>
      <c r="BM6" s="161" t="s">
        <v>44</v>
      </c>
      <c r="BO6" s="252" t="s">
        <v>45</v>
      </c>
      <c r="BP6" s="252"/>
      <c r="BQ6" s="252"/>
      <c r="BR6" s="161" t="s">
        <v>74</v>
      </c>
      <c r="BS6" s="161" t="s">
        <v>44</v>
      </c>
      <c r="BU6" s="252" t="s">
        <v>45</v>
      </c>
      <c r="BV6" s="252"/>
      <c r="BW6" s="252"/>
      <c r="BX6" s="161" t="s">
        <v>74</v>
      </c>
      <c r="BY6" s="161" t="s">
        <v>44</v>
      </c>
      <c r="CA6" s="252" t="s">
        <v>45</v>
      </c>
      <c r="CB6" s="252"/>
      <c r="CC6" s="252"/>
      <c r="CD6" s="161" t="s">
        <v>74</v>
      </c>
      <c r="CE6" s="161" t="s">
        <v>44</v>
      </c>
      <c r="CG6" s="252" t="s">
        <v>45</v>
      </c>
      <c r="CH6" s="252"/>
      <c r="CI6" s="252"/>
      <c r="CJ6" s="161" t="s">
        <v>74</v>
      </c>
      <c r="CK6" s="161" t="s">
        <v>44</v>
      </c>
      <c r="CM6" s="252" t="s">
        <v>45</v>
      </c>
      <c r="CN6" s="252"/>
      <c r="CO6" s="252"/>
      <c r="CP6" s="161" t="s">
        <v>74</v>
      </c>
      <c r="CQ6" s="161" t="s">
        <v>44</v>
      </c>
      <c r="CS6" s="252" t="s">
        <v>45</v>
      </c>
      <c r="CT6" s="252"/>
      <c r="CU6" s="252"/>
      <c r="CV6" s="161" t="s">
        <v>74</v>
      </c>
      <c r="CW6" s="161" t="s">
        <v>44</v>
      </c>
      <c r="CY6" s="252" t="s">
        <v>45</v>
      </c>
      <c r="CZ6" s="252"/>
      <c r="DA6" s="252"/>
      <c r="DB6" s="161" t="s">
        <v>74</v>
      </c>
      <c r="DC6" s="161" t="s">
        <v>44</v>
      </c>
      <c r="DE6" s="252" t="s">
        <v>45</v>
      </c>
      <c r="DF6" s="252"/>
      <c r="DG6" s="252"/>
      <c r="DH6" s="161" t="s">
        <v>74</v>
      </c>
      <c r="DI6" s="161" t="s">
        <v>44</v>
      </c>
      <c r="DK6" s="252" t="s">
        <v>45</v>
      </c>
      <c r="DL6" s="252"/>
      <c r="DM6" s="252"/>
      <c r="DN6" s="161" t="s">
        <v>74</v>
      </c>
      <c r="DO6" s="161" t="s">
        <v>44</v>
      </c>
      <c r="DQ6" s="252" t="s">
        <v>45</v>
      </c>
      <c r="DR6" s="252"/>
      <c r="DS6" s="252"/>
      <c r="DT6" s="161" t="s">
        <v>74</v>
      </c>
      <c r="DU6" s="161" t="s">
        <v>44</v>
      </c>
      <c r="DW6" s="252" t="s">
        <v>45</v>
      </c>
      <c r="DX6" s="252"/>
      <c r="DY6" s="252"/>
      <c r="DZ6" s="161" t="s">
        <v>74</v>
      </c>
      <c r="EA6" s="161" t="s">
        <v>44</v>
      </c>
      <c r="EC6" s="252" t="s">
        <v>45</v>
      </c>
      <c r="ED6" s="252"/>
      <c r="EE6" s="252"/>
      <c r="EF6" s="161" t="s">
        <v>74</v>
      </c>
      <c r="EG6" s="161" t="s">
        <v>44</v>
      </c>
      <c r="EI6" s="252" t="s">
        <v>45</v>
      </c>
      <c r="EJ6" s="252"/>
      <c r="EK6" s="252"/>
      <c r="EL6" s="161" t="s">
        <v>74</v>
      </c>
      <c r="EM6" s="161" t="s">
        <v>44</v>
      </c>
      <c r="EO6" s="252" t="s">
        <v>45</v>
      </c>
      <c r="EP6" s="252"/>
      <c r="EQ6" s="252"/>
      <c r="ER6" s="161" t="s">
        <v>74</v>
      </c>
      <c r="ES6" s="161" t="s">
        <v>44</v>
      </c>
    </row>
    <row r="7" spans="1:149" s="45" customFormat="1" ht="22.5" customHeight="1" x14ac:dyDescent="0.2">
      <c r="A7" s="269" t="s">
        <v>235</v>
      </c>
      <c r="B7" s="255" t="s">
        <v>42</v>
      </c>
      <c r="C7" s="36" t="s">
        <v>77</v>
      </c>
      <c r="D7" s="12" t="s">
        <v>212</v>
      </c>
      <c r="E7" s="162">
        <f>IF(D7="x",25%,"")</f>
        <v>0.25</v>
      </c>
      <c r="G7" s="253" t="s">
        <v>234</v>
      </c>
      <c r="H7" s="255" t="s">
        <v>42</v>
      </c>
      <c r="I7" s="36" t="s">
        <v>77</v>
      </c>
      <c r="J7" s="12" t="s">
        <v>212</v>
      </c>
      <c r="K7" s="162">
        <f>IF(J7="x",25%,"")</f>
        <v>0.25</v>
      </c>
      <c r="M7" s="269" t="s">
        <v>259</v>
      </c>
      <c r="N7" s="255" t="s">
        <v>42</v>
      </c>
      <c r="O7" s="36" t="s">
        <v>77</v>
      </c>
      <c r="P7" s="12" t="s">
        <v>212</v>
      </c>
      <c r="Q7" s="162">
        <f>IF(P7="x",25%,"")</f>
        <v>0.25</v>
      </c>
      <c r="S7" s="253" t="s">
        <v>260</v>
      </c>
      <c r="T7" s="261" t="s">
        <v>42</v>
      </c>
      <c r="U7" s="36" t="s">
        <v>77</v>
      </c>
      <c r="V7" s="12" t="s">
        <v>212</v>
      </c>
      <c r="W7" s="162">
        <f>IF(V7="x",25%,"")</f>
        <v>0.25</v>
      </c>
      <c r="Y7" s="253" t="s">
        <v>261</v>
      </c>
      <c r="Z7" s="255" t="s">
        <v>42</v>
      </c>
      <c r="AA7" s="36" t="s">
        <v>77</v>
      </c>
      <c r="AB7" s="12"/>
      <c r="AC7" s="162" t="str">
        <f>IF(AB7="x",25%,"")</f>
        <v/>
      </c>
      <c r="AE7" s="253" t="s">
        <v>263</v>
      </c>
      <c r="AF7" s="255" t="s">
        <v>42</v>
      </c>
      <c r="AG7" s="36" t="s">
        <v>77</v>
      </c>
      <c r="AH7" s="12" t="s">
        <v>232</v>
      </c>
      <c r="AI7" s="162">
        <f>IF(AH7="x",25%,"")</f>
        <v>0.25</v>
      </c>
      <c r="AK7" s="253" t="s">
        <v>216</v>
      </c>
      <c r="AL7" s="255" t="s">
        <v>42</v>
      </c>
      <c r="AM7" s="36" t="s">
        <v>77</v>
      </c>
      <c r="AN7" s="12" t="s">
        <v>212</v>
      </c>
      <c r="AO7" s="162">
        <f>IF(AN7="x",25%,"")</f>
        <v>0.25</v>
      </c>
      <c r="AQ7" s="253" t="s">
        <v>215</v>
      </c>
      <c r="AR7" s="255" t="s">
        <v>42</v>
      </c>
      <c r="AS7" s="36" t="s">
        <v>77</v>
      </c>
      <c r="AT7" s="12" t="s">
        <v>212</v>
      </c>
      <c r="AU7" s="162">
        <f>IF(AT7="x",25%,"")</f>
        <v>0.25</v>
      </c>
      <c r="AW7" s="253" t="s">
        <v>217</v>
      </c>
      <c r="AX7" s="255" t="s">
        <v>42</v>
      </c>
      <c r="AY7" s="36" t="s">
        <v>77</v>
      </c>
      <c r="AZ7" s="12" t="s">
        <v>212</v>
      </c>
      <c r="BA7" s="162">
        <f>IF(AZ7="x",25%,"")</f>
        <v>0.25</v>
      </c>
      <c r="BC7" s="253" t="s">
        <v>183</v>
      </c>
      <c r="BD7" s="255" t="s">
        <v>42</v>
      </c>
      <c r="BE7" s="36" t="s">
        <v>77</v>
      </c>
      <c r="BF7" s="12"/>
      <c r="BG7" s="162" t="str">
        <f>IF(BF7="x",25%,"")</f>
        <v/>
      </c>
      <c r="BI7" s="253" t="s">
        <v>184</v>
      </c>
      <c r="BJ7" s="255" t="s">
        <v>42</v>
      </c>
      <c r="BK7" s="36" t="s">
        <v>77</v>
      </c>
      <c r="BL7" s="12"/>
      <c r="BM7" s="162" t="str">
        <f>IF(BL7="x",25%,"")</f>
        <v/>
      </c>
      <c r="BO7" s="253" t="s">
        <v>185</v>
      </c>
      <c r="BP7" s="255" t="s">
        <v>42</v>
      </c>
      <c r="BQ7" s="36" t="s">
        <v>77</v>
      </c>
      <c r="BR7" s="12"/>
      <c r="BS7" s="162" t="str">
        <f>IF(BR7="x",25%,"")</f>
        <v/>
      </c>
      <c r="BU7" s="253" t="s">
        <v>186</v>
      </c>
      <c r="BV7" s="255" t="s">
        <v>42</v>
      </c>
      <c r="BW7" s="36" t="s">
        <v>77</v>
      </c>
      <c r="BX7" s="12"/>
      <c r="BY7" s="162" t="str">
        <f>IF(BX7="x",25%,"")</f>
        <v/>
      </c>
      <c r="CA7" s="253" t="s">
        <v>187</v>
      </c>
      <c r="CB7" s="255" t="s">
        <v>42</v>
      </c>
      <c r="CC7" s="36" t="s">
        <v>77</v>
      </c>
      <c r="CD7" s="12"/>
      <c r="CE7" s="162" t="str">
        <f>IF(CD7="x",25%,"")</f>
        <v/>
      </c>
      <c r="CG7" s="253" t="s">
        <v>188</v>
      </c>
      <c r="CH7" s="255" t="s">
        <v>42</v>
      </c>
      <c r="CI7" s="36" t="s">
        <v>77</v>
      </c>
      <c r="CJ7" s="12"/>
      <c r="CK7" s="162" t="str">
        <f>IF(CJ7="x",25%,"")</f>
        <v/>
      </c>
      <c r="CM7" s="253" t="s">
        <v>189</v>
      </c>
      <c r="CN7" s="255" t="s">
        <v>42</v>
      </c>
      <c r="CO7" s="36" t="s">
        <v>77</v>
      </c>
      <c r="CP7" s="12"/>
      <c r="CQ7" s="162" t="str">
        <f>IF(CP7="x",25%,"")</f>
        <v/>
      </c>
      <c r="CS7" s="253" t="s">
        <v>190</v>
      </c>
      <c r="CT7" s="255" t="s">
        <v>42</v>
      </c>
      <c r="CU7" s="36" t="s">
        <v>77</v>
      </c>
      <c r="CV7" s="12"/>
      <c r="CW7" s="162" t="str">
        <f>IF(CV7="x",25%,"")</f>
        <v/>
      </c>
      <c r="CY7" s="253" t="s">
        <v>191</v>
      </c>
      <c r="CZ7" s="255" t="s">
        <v>42</v>
      </c>
      <c r="DA7" s="36" t="s">
        <v>77</v>
      </c>
      <c r="DB7" s="12"/>
      <c r="DC7" s="162" t="str">
        <f>IF(DB7="x",25%,"")</f>
        <v/>
      </c>
      <c r="DE7" s="253" t="s">
        <v>192</v>
      </c>
      <c r="DF7" s="255" t="s">
        <v>42</v>
      </c>
      <c r="DG7" s="36" t="s">
        <v>77</v>
      </c>
      <c r="DH7" s="12"/>
      <c r="DI7" s="162" t="str">
        <f>IF(DH7="x",25%,"")</f>
        <v/>
      </c>
      <c r="DK7" s="253" t="s">
        <v>193</v>
      </c>
      <c r="DL7" s="255" t="s">
        <v>42</v>
      </c>
      <c r="DM7" s="36" t="s">
        <v>77</v>
      </c>
      <c r="DN7" s="12"/>
      <c r="DO7" s="162" t="str">
        <f>IF(DN7="x",25%,"")</f>
        <v/>
      </c>
      <c r="DQ7" s="253" t="s">
        <v>194</v>
      </c>
      <c r="DR7" s="255" t="s">
        <v>42</v>
      </c>
      <c r="DS7" s="36" t="s">
        <v>77</v>
      </c>
      <c r="DT7" s="12"/>
      <c r="DU7" s="162" t="str">
        <f>IF(DT7="x",25%,"")</f>
        <v/>
      </c>
      <c r="DW7" s="253" t="s">
        <v>195</v>
      </c>
      <c r="DX7" s="255" t="s">
        <v>42</v>
      </c>
      <c r="DY7" s="36" t="s">
        <v>77</v>
      </c>
      <c r="DZ7" s="12"/>
      <c r="EA7" s="162" t="str">
        <f>IF(DZ7="x",25%,"")</f>
        <v/>
      </c>
      <c r="EC7" s="253" t="s">
        <v>196</v>
      </c>
      <c r="ED7" s="255" t="s">
        <v>42</v>
      </c>
      <c r="EE7" s="36" t="s">
        <v>77</v>
      </c>
      <c r="EF7" s="12"/>
      <c r="EG7" s="162" t="str">
        <f>IF(EF7="x",25%,"")</f>
        <v/>
      </c>
      <c r="EI7" s="253" t="s">
        <v>197</v>
      </c>
      <c r="EJ7" s="255" t="s">
        <v>42</v>
      </c>
      <c r="EK7" s="36" t="s">
        <v>77</v>
      </c>
      <c r="EL7" s="12"/>
      <c r="EM7" s="162" t="str">
        <f>IF(EL7="x",25%,"")</f>
        <v/>
      </c>
      <c r="EO7" s="253" t="s">
        <v>198</v>
      </c>
      <c r="EP7" s="255" t="s">
        <v>42</v>
      </c>
      <c r="EQ7" s="36" t="s">
        <v>77</v>
      </c>
      <c r="ER7" s="12"/>
      <c r="ES7" s="162" t="str">
        <f>IF(ER7="x",25%,"")</f>
        <v/>
      </c>
    </row>
    <row r="8" spans="1:149" s="45" customFormat="1" ht="22.5" customHeight="1" x14ac:dyDescent="0.2">
      <c r="A8" s="270"/>
      <c r="B8" s="255"/>
      <c r="C8" s="36" t="s">
        <v>78</v>
      </c>
      <c r="D8" s="12"/>
      <c r="E8" s="162" t="str">
        <f>IF(D8="x",15%,"")</f>
        <v/>
      </c>
      <c r="G8" s="254"/>
      <c r="H8" s="255"/>
      <c r="I8" s="36" t="s">
        <v>78</v>
      </c>
      <c r="J8" s="12"/>
      <c r="K8" s="162" t="str">
        <f>IF(J8="x",15%,"")</f>
        <v/>
      </c>
      <c r="M8" s="270"/>
      <c r="N8" s="255"/>
      <c r="O8" s="36" t="s">
        <v>78</v>
      </c>
      <c r="P8" s="12"/>
      <c r="Q8" s="162" t="str">
        <f>IF(P8="x",15%,"")</f>
        <v/>
      </c>
      <c r="S8" s="254"/>
      <c r="T8" s="262"/>
      <c r="U8" s="36" t="s">
        <v>78</v>
      </c>
      <c r="V8" s="12"/>
      <c r="W8" s="162" t="str">
        <f>IF(V8="x",15%,"")</f>
        <v/>
      </c>
      <c r="Y8" s="254"/>
      <c r="Z8" s="255"/>
      <c r="AA8" s="36" t="s">
        <v>78</v>
      </c>
      <c r="AB8" s="12" t="s">
        <v>212</v>
      </c>
      <c r="AC8" s="162">
        <f>IF(AB8="x",15%,"")</f>
        <v>0.15</v>
      </c>
      <c r="AE8" s="254"/>
      <c r="AF8" s="255"/>
      <c r="AG8" s="36" t="s">
        <v>78</v>
      </c>
      <c r="AH8" s="12"/>
      <c r="AI8" s="162" t="str">
        <f>IF(AH8="x",15%,"")</f>
        <v/>
      </c>
      <c r="AK8" s="254"/>
      <c r="AL8" s="255"/>
      <c r="AM8" s="36" t="s">
        <v>78</v>
      </c>
      <c r="AN8" s="12"/>
      <c r="AO8" s="162" t="str">
        <f>IF(AN8="x",15%,"")</f>
        <v/>
      </c>
      <c r="AQ8" s="254"/>
      <c r="AR8" s="255"/>
      <c r="AS8" s="36" t="s">
        <v>78</v>
      </c>
      <c r="AT8" s="12"/>
      <c r="AU8" s="162" t="str">
        <f>IF(AT8="x",15%,"")</f>
        <v/>
      </c>
      <c r="AW8" s="254"/>
      <c r="AX8" s="255"/>
      <c r="AY8" s="36" t="s">
        <v>78</v>
      </c>
      <c r="AZ8" s="12"/>
      <c r="BA8" s="162" t="str">
        <f>IF(AZ8="x",15%,"")</f>
        <v/>
      </c>
      <c r="BC8" s="254"/>
      <c r="BD8" s="255"/>
      <c r="BE8" s="36" t="s">
        <v>78</v>
      </c>
      <c r="BF8" s="12"/>
      <c r="BG8" s="162" t="str">
        <f>IF(BF8="x",15%,"")</f>
        <v/>
      </c>
      <c r="BI8" s="254"/>
      <c r="BJ8" s="255"/>
      <c r="BK8" s="36" t="s">
        <v>78</v>
      </c>
      <c r="BL8" s="12"/>
      <c r="BM8" s="162" t="str">
        <f>IF(BL8="x",15%,"")</f>
        <v/>
      </c>
      <c r="BO8" s="254"/>
      <c r="BP8" s="255"/>
      <c r="BQ8" s="36" t="s">
        <v>78</v>
      </c>
      <c r="BR8" s="12"/>
      <c r="BS8" s="162" t="str">
        <f>IF(BR8="x",15%,"")</f>
        <v/>
      </c>
      <c r="BU8" s="254"/>
      <c r="BV8" s="255"/>
      <c r="BW8" s="36" t="s">
        <v>78</v>
      </c>
      <c r="BX8" s="12"/>
      <c r="BY8" s="162" t="str">
        <f>IF(BX8="x",15%,"")</f>
        <v/>
      </c>
      <c r="CA8" s="254"/>
      <c r="CB8" s="255"/>
      <c r="CC8" s="36" t="s">
        <v>78</v>
      </c>
      <c r="CD8" s="12"/>
      <c r="CE8" s="162" t="str">
        <f>IF(CD8="x",15%,"")</f>
        <v/>
      </c>
      <c r="CG8" s="254"/>
      <c r="CH8" s="255"/>
      <c r="CI8" s="36" t="s">
        <v>78</v>
      </c>
      <c r="CJ8" s="12"/>
      <c r="CK8" s="162" t="str">
        <f>IF(CJ8="x",15%,"")</f>
        <v/>
      </c>
      <c r="CM8" s="254"/>
      <c r="CN8" s="255"/>
      <c r="CO8" s="36" t="s">
        <v>78</v>
      </c>
      <c r="CP8" s="12"/>
      <c r="CQ8" s="162" t="str">
        <f>IF(CP8="x",15%,"")</f>
        <v/>
      </c>
      <c r="CS8" s="254"/>
      <c r="CT8" s="255"/>
      <c r="CU8" s="36" t="s">
        <v>78</v>
      </c>
      <c r="CV8" s="12"/>
      <c r="CW8" s="162" t="str">
        <f>IF(CV8="x",15%,"")</f>
        <v/>
      </c>
      <c r="CY8" s="254"/>
      <c r="CZ8" s="255"/>
      <c r="DA8" s="36" t="s">
        <v>78</v>
      </c>
      <c r="DB8" s="12"/>
      <c r="DC8" s="162" t="str">
        <f>IF(DB8="x",15%,"")</f>
        <v/>
      </c>
      <c r="DE8" s="254"/>
      <c r="DF8" s="255"/>
      <c r="DG8" s="36" t="s">
        <v>78</v>
      </c>
      <c r="DH8" s="12"/>
      <c r="DI8" s="162" t="str">
        <f>IF(DH8="x",15%,"")</f>
        <v/>
      </c>
      <c r="DK8" s="254"/>
      <c r="DL8" s="255"/>
      <c r="DM8" s="36" t="s">
        <v>78</v>
      </c>
      <c r="DN8" s="12"/>
      <c r="DO8" s="162" t="str">
        <f>IF(DN8="x",15%,"")</f>
        <v/>
      </c>
      <c r="DQ8" s="254"/>
      <c r="DR8" s="255"/>
      <c r="DS8" s="36" t="s">
        <v>78</v>
      </c>
      <c r="DT8" s="12"/>
      <c r="DU8" s="162" t="str">
        <f>IF(DT8="x",15%,"")</f>
        <v/>
      </c>
      <c r="DW8" s="254"/>
      <c r="DX8" s="255"/>
      <c r="DY8" s="36" t="s">
        <v>78</v>
      </c>
      <c r="DZ8" s="12"/>
      <c r="EA8" s="162" t="str">
        <f>IF(DZ8="x",15%,"")</f>
        <v/>
      </c>
      <c r="EC8" s="254"/>
      <c r="ED8" s="255"/>
      <c r="EE8" s="36" t="s">
        <v>78</v>
      </c>
      <c r="EF8" s="12"/>
      <c r="EG8" s="162" t="str">
        <f>IF(EF8="x",15%,"")</f>
        <v/>
      </c>
      <c r="EI8" s="254"/>
      <c r="EJ8" s="255"/>
      <c r="EK8" s="36" t="s">
        <v>78</v>
      </c>
      <c r="EL8" s="12"/>
      <c r="EM8" s="162" t="str">
        <f>IF(EL8="x",15%,"")</f>
        <v/>
      </c>
      <c r="EO8" s="254"/>
      <c r="EP8" s="255"/>
      <c r="EQ8" s="36" t="s">
        <v>78</v>
      </c>
      <c r="ER8" s="12"/>
      <c r="ES8" s="162" t="str">
        <f>IF(ER8="x",15%,"")</f>
        <v/>
      </c>
    </row>
    <row r="9" spans="1:149" s="45" customFormat="1" ht="22.5" customHeight="1" x14ac:dyDescent="0.2">
      <c r="A9" s="270"/>
      <c r="B9" s="255"/>
      <c r="C9" s="36" t="s">
        <v>79</v>
      </c>
      <c r="D9" s="12"/>
      <c r="E9" s="162" t="str">
        <f>IF(D9="x",10%,"")</f>
        <v/>
      </c>
      <c r="G9" s="254"/>
      <c r="H9" s="255"/>
      <c r="I9" s="36" t="s">
        <v>79</v>
      </c>
      <c r="J9" s="12"/>
      <c r="K9" s="162" t="str">
        <f>IF(J9="x",10%,"")</f>
        <v/>
      </c>
      <c r="M9" s="270"/>
      <c r="N9" s="255"/>
      <c r="O9" s="36" t="s">
        <v>79</v>
      </c>
      <c r="P9" s="12"/>
      <c r="Q9" s="162" t="str">
        <f>IF(P9="x",10%,"")</f>
        <v/>
      </c>
      <c r="S9" s="254"/>
      <c r="T9" s="263"/>
      <c r="U9" s="36" t="s">
        <v>79</v>
      </c>
      <c r="V9" s="12"/>
      <c r="W9" s="162" t="str">
        <f>IF(V9="x",10%,"")</f>
        <v/>
      </c>
      <c r="Y9" s="254"/>
      <c r="Z9" s="255"/>
      <c r="AA9" s="36" t="s">
        <v>79</v>
      </c>
      <c r="AB9" s="12"/>
      <c r="AC9" s="162" t="str">
        <f>IF(AB9="x",10%,"")</f>
        <v/>
      </c>
      <c r="AE9" s="254"/>
      <c r="AF9" s="255"/>
      <c r="AG9" s="36" t="s">
        <v>79</v>
      </c>
      <c r="AH9" s="12"/>
      <c r="AI9" s="162" t="str">
        <f>IF(AH9="x",10%,"")</f>
        <v/>
      </c>
      <c r="AK9" s="254"/>
      <c r="AL9" s="255"/>
      <c r="AM9" s="36" t="s">
        <v>79</v>
      </c>
      <c r="AN9" s="12"/>
      <c r="AO9" s="162" t="str">
        <f>IF(AN9="x",10%,"")</f>
        <v/>
      </c>
      <c r="AQ9" s="254"/>
      <c r="AR9" s="255"/>
      <c r="AS9" s="36" t="s">
        <v>79</v>
      </c>
      <c r="AT9" s="12"/>
      <c r="AU9" s="162" t="str">
        <f>IF(AT9="x",10%,"")</f>
        <v/>
      </c>
      <c r="AW9" s="254"/>
      <c r="AX9" s="255"/>
      <c r="AY9" s="36" t="s">
        <v>79</v>
      </c>
      <c r="AZ9" s="12"/>
      <c r="BA9" s="162" t="str">
        <f>IF(AZ9="x",10%,"")</f>
        <v/>
      </c>
      <c r="BC9" s="254"/>
      <c r="BD9" s="255"/>
      <c r="BE9" s="36" t="s">
        <v>79</v>
      </c>
      <c r="BF9" s="12"/>
      <c r="BG9" s="162" t="str">
        <f>IF(BF9="x",10%,"")</f>
        <v/>
      </c>
      <c r="BI9" s="254"/>
      <c r="BJ9" s="255"/>
      <c r="BK9" s="36" t="s">
        <v>79</v>
      </c>
      <c r="BL9" s="12"/>
      <c r="BM9" s="162" t="str">
        <f>IF(BL9="x",10%,"")</f>
        <v/>
      </c>
      <c r="BO9" s="254"/>
      <c r="BP9" s="255"/>
      <c r="BQ9" s="36" t="s">
        <v>79</v>
      </c>
      <c r="BR9" s="12"/>
      <c r="BS9" s="162" t="str">
        <f>IF(BR9="x",10%,"")</f>
        <v/>
      </c>
      <c r="BU9" s="254"/>
      <c r="BV9" s="255"/>
      <c r="BW9" s="36" t="s">
        <v>79</v>
      </c>
      <c r="BX9" s="12"/>
      <c r="BY9" s="162" t="str">
        <f>IF(BX9="x",10%,"")</f>
        <v/>
      </c>
      <c r="CA9" s="254"/>
      <c r="CB9" s="255"/>
      <c r="CC9" s="36" t="s">
        <v>79</v>
      </c>
      <c r="CD9" s="12"/>
      <c r="CE9" s="162" t="str">
        <f>IF(CD9="x",10%,"")</f>
        <v/>
      </c>
      <c r="CG9" s="254"/>
      <c r="CH9" s="255"/>
      <c r="CI9" s="36" t="s">
        <v>79</v>
      </c>
      <c r="CJ9" s="12"/>
      <c r="CK9" s="162" t="str">
        <f>IF(CJ9="x",10%,"")</f>
        <v/>
      </c>
      <c r="CM9" s="254"/>
      <c r="CN9" s="255"/>
      <c r="CO9" s="36" t="s">
        <v>79</v>
      </c>
      <c r="CP9" s="12"/>
      <c r="CQ9" s="162" t="str">
        <f>IF(CP9="x",10%,"")</f>
        <v/>
      </c>
      <c r="CS9" s="254"/>
      <c r="CT9" s="255"/>
      <c r="CU9" s="36" t="s">
        <v>79</v>
      </c>
      <c r="CV9" s="12"/>
      <c r="CW9" s="162" t="str">
        <f>IF(CV9="x",10%,"")</f>
        <v/>
      </c>
      <c r="CY9" s="254"/>
      <c r="CZ9" s="255"/>
      <c r="DA9" s="36" t="s">
        <v>79</v>
      </c>
      <c r="DB9" s="12"/>
      <c r="DC9" s="162" t="str">
        <f>IF(DB9="x",10%,"")</f>
        <v/>
      </c>
      <c r="DE9" s="254"/>
      <c r="DF9" s="255"/>
      <c r="DG9" s="36" t="s">
        <v>79</v>
      </c>
      <c r="DH9" s="12"/>
      <c r="DI9" s="162" t="str">
        <f>IF(DH9="x",10%,"")</f>
        <v/>
      </c>
      <c r="DK9" s="254"/>
      <c r="DL9" s="255"/>
      <c r="DM9" s="36" t="s">
        <v>79</v>
      </c>
      <c r="DN9" s="12"/>
      <c r="DO9" s="162" t="str">
        <f>IF(DN9="x",10%,"")</f>
        <v/>
      </c>
      <c r="DQ9" s="254"/>
      <c r="DR9" s="255"/>
      <c r="DS9" s="36" t="s">
        <v>79</v>
      </c>
      <c r="DT9" s="12"/>
      <c r="DU9" s="162" t="str">
        <f>IF(DT9="x",10%,"")</f>
        <v/>
      </c>
      <c r="DW9" s="254"/>
      <c r="DX9" s="255"/>
      <c r="DY9" s="36" t="s">
        <v>79</v>
      </c>
      <c r="DZ9" s="12"/>
      <c r="EA9" s="162" t="str">
        <f>IF(DZ9="x",10%,"")</f>
        <v/>
      </c>
      <c r="EC9" s="254"/>
      <c r="ED9" s="255"/>
      <c r="EE9" s="36" t="s">
        <v>79</v>
      </c>
      <c r="EF9" s="12"/>
      <c r="EG9" s="162" t="str">
        <f>IF(EF9="x",10%,"")</f>
        <v/>
      </c>
      <c r="EI9" s="254"/>
      <c r="EJ9" s="255"/>
      <c r="EK9" s="36" t="s">
        <v>79</v>
      </c>
      <c r="EL9" s="12"/>
      <c r="EM9" s="162" t="str">
        <f>IF(EL9="x",10%,"")</f>
        <v/>
      </c>
      <c r="EO9" s="254"/>
      <c r="EP9" s="255"/>
      <c r="EQ9" s="36" t="s">
        <v>79</v>
      </c>
      <c r="ER9" s="12"/>
      <c r="ES9" s="162" t="str">
        <f>IF(ER9="x",10%,"")</f>
        <v/>
      </c>
    </row>
    <row r="10" spans="1:149" s="45" customFormat="1" ht="58.5" customHeight="1" x14ac:dyDescent="0.2">
      <c r="A10" s="270"/>
      <c r="B10" s="256" t="s">
        <v>49</v>
      </c>
      <c r="C10" s="37" t="s">
        <v>80</v>
      </c>
      <c r="D10" s="12"/>
      <c r="E10" s="162"/>
      <c r="G10" s="254"/>
      <c r="H10" s="256" t="s">
        <v>49</v>
      </c>
      <c r="I10" s="37" t="s">
        <v>80</v>
      </c>
      <c r="J10" s="12"/>
      <c r="K10" s="162" t="str">
        <f>IF(J10="x",25%,"")</f>
        <v/>
      </c>
      <c r="M10" s="270"/>
      <c r="N10" s="256" t="s">
        <v>49</v>
      </c>
      <c r="O10" s="37" t="s">
        <v>80</v>
      </c>
      <c r="P10" s="12"/>
      <c r="Q10" s="162" t="str">
        <f>IF(P10="x",25%,"")</f>
        <v/>
      </c>
      <c r="S10" s="254"/>
      <c r="T10" s="256" t="s">
        <v>49</v>
      </c>
      <c r="U10" s="37" t="s">
        <v>80</v>
      </c>
      <c r="V10" s="12"/>
      <c r="W10" s="162" t="str">
        <f>IF(V10="x",25%,"")</f>
        <v/>
      </c>
      <c r="Y10" s="254"/>
      <c r="Z10" s="256" t="s">
        <v>49</v>
      </c>
      <c r="AA10" s="37" t="s">
        <v>80</v>
      </c>
      <c r="AB10" s="12"/>
      <c r="AC10" s="162" t="str">
        <f>IF(AB10="x",25%,"")</f>
        <v/>
      </c>
      <c r="AE10" s="254"/>
      <c r="AF10" s="256" t="s">
        <v>49</v>
      </c>
      <c r="AG10" s="37" t="s">
        <v>80</v>
      </c>
      <c r="AH10" s="12"/>
      <c r="AI10" s="162" t="str">
        <f>IF(AH10="x",25%,"")</f>
        <v/>
      </c>
      <c r="AK10" s="254"/>
      <c r="AL10" s="256" t="s">
        <v>49</v>
      </c>
      <c r="AM10" s="37" t="s">
        <v>80</v>
      </c>
      <c r="AN10" s="12"/>
      <c r="AO10" s="162" t="str">
        <f>IF(AN10="x",25%,"")</f>
        <v/>
      </c>
      <c r="AQ10" s="254"/>
      <c r="AR10" s="256" t="s">
        <v>49</v>
      </c>
      <c r="AS10" s="37" t="s">
        <v>80</v>
      </c>
      <c r="AT10" s="12"/>
      <c r="AU10" s="162" t="str">
        <f>IF(AT10="x",25%,"")</f>
        <v/>
      </c>
      <c r="AW10" s="254"/>
      <c r="AX10" s="256" t="s">
        <v>49</v>
      </c>
      <c r="AY10" s="37" t="s">
        <v>80</v>
      </c>
      <c r="AZ10" s="12"/>
      <c r="BA10" s="162" t="str">
        <f>IF(AZ10="x",25%,"")</f>
        <v/>
      </c>
      <c r="BC10" s="254"/>
      <c r="BD10" s="256" t="s">
        <v>49</v>
      </c>
      <c r="BE10" s="37" t="s">
        <v>80</v>
      </c>
      <c r="BF10" s="12"/>
      <c r="BG10" s="162" t="str">
        <f>IF(BF10="x",25%,"")</f>
        <v/>
      </c>
      <c r="BI10" s="254"/>
      <c r="BJ10" s="256" t="s">
        <v>49</v>
      </c>
      <c r="BK10" s="37" t="s">
        <v>80</v>
      </c>
      <c r="BL10" s="12"/>
      <c r="BM10" s="162" t="str">
        <f>IF(BL10="x",25%,"")</f>
        <v/>
      </c>
      <c r="BO10" s="254"/>
      <c r="BP10" s="256" t="s">
        <v>49</v>
      </c>
      <c r="BQ10" s="37" t="s">
        <v>80</v>
      </c>
      <c r="BR10" s="12"/>
      <c r="BS10" s="162" t="str">
        <f>IF(BR10="x",25%,"")</f>
        <v/>
      </c>
      <c r="BU10" s="254"/>
      <c r="BV10" s="256" t="s">
        <v>49</v>
      </c>
      <c r="BW10" s="37" t="s">
        <v>80</v>
      </c>
      <c r="BX10" s="12"/>
      <c r="BY10" s="162" t="str">
        <f>IF(BX10="x",25%,"")</f>
        <v/>
      </c>
      <c r="CA10" s="254"/>
      <c r="CB10" s="256" t="s">
        <v>49</v>
      </c>
      <c r="CC10" s="37" t="s">
        <v>80</v>
      </c>
      <c r="CD10" s="12"/>
      <c r="CE10" s="162" t="str">
        <f>IF(CD10="x",25%,"")</f>
        <v/>
      </c>
      <c r="CG10" s="254"/>
      <c r="CH10" s="256" t="s">
        <v>49</v>
      </c>
      <c r="CI10" s="37" t="s">
        <v>80</v>
      </c>
      <c r="CJ10" s="12"/>
      <c r="CK10" s="162" t="str">
        <f>IF(CJ10="x",25%,"")</f>
        <v/>
      </c>
      <c r="CM10" s="254"/>
      <c r="CN10" s="256" t="s">
        <v>49</v>
      </c>
      <c r="CO10" s="37" t="s">
        <v>80</v>
      </c>
      <c r="CP10" s="12"/>
      <c r="CQ10" s="162" t="str">
        <f>IF(CP10="x",25%,"")</f>
        <v/>
      </c>
      <c r="CS10" s="254"/>
      <c r="CT10" s="256" t="s">
        <v>49</v>
      </c>
      <c r="CU10" s="37" t="s">
        <v>80</v>
      </c>
      <c r="CV10" s="12"/>
      <c r="CW10" s="162" t="str">
        <f>IF(CV10="x",25%,"")</f>
        <v/>
      </c>
      <c r="CY10" s="254"/>
      <c r="CZ10" s="256" t="s">
        <v>49</v>
      </c>
      <c r="DA10" s="37" t="s">
        <v>80</v>
      </c>
      <c r="DB10" s="12"/>
      <c r="DC10" s="162" t="str">
        <f>IF(DB10="x",25%,"")</f>
        <v/>
      </c>
      <c r="DE10" s="254"/>
      <c r="DF10" s="256" t="s">
        <v>49</v>
      </c>
      <c r="DG10" s="37" t="s">
        <v>80</v>
      </c>
      <c r="DH10" s="12"/>
      <c r="DI10" s="162" t="str">
        <f>IF(DH10="x",25%,"")</f>
        <v/>
      </c>
      <c r="DK10" s="254"/>
      <c r="DL10" s="256" t="s">
        <v>49</v>
      </c>
      <c r="DM10" s="37" t="s">
        <v>80</v>
      </c>
      <c r="DN10" s="12"/>
      <c r="DO10" s="162" t="str">
        <f>IF(DN10="x",25%,"")</f>
        <v/>
      </c>
      <c r="DQ10" s="254"/>
      <c r="DR10" s="256" t="s">
        <v>49</v>
      </c>
      <c r="DS10" s="37" t="s">
        <v>80</v>
      </c>
      <c r="DT10" s="12"/>
      <c r="DU10" s="162" t="str">
        <f>IF(DT10="x",25%,"")</f>
        <v/>
      </c>
      <c r="DW10" s="254"/>
      <c r="DX10" s="256" t="s">
        <v>49</v>
      </c>
      <c r="DY10" s="37" t="s">
        <v>80</v>
      </c>
      <c r="DZ10" s="12"/>
      <c r="EA10" s="162" t="str">
        <f>IF(DZ10="x",25%,"")</f>
        <v/>
      </c>
      <c r="EC10" s="254"/>
      <c r="ED10" s="256" t="s">
        <v>49</v>
      </c>
      <c r="EE10" s="37" t="s">
        <v>80</v>
      </c>
      <c r="EF10" s="12"/>
      <c r="EG10" s="162" t="str">
        <f>IF(EF10="x",25%,"")</f>
        <v/>
      </c>
      <c r="EI10" s="254"/>
      <c r="EJ10" s="256" t="s">
        <v>49</v>
      </c>
      <c r="EK10" s="37" t="s">
        <v>80</v>
      </c>
      <c r="EL10" s="12"/>
      <c r="EM10" s="162" t="str">
        <f>IF(EL10="x",25%,"")</f>
        <v/>
      </c>
      <c r="EO10" s="254"/>
      <c r="EP10" s="256" t="s">
        <v>49</v>
      </c>
      <c r="EQ10" s="37" t="s">
        <v>80</v>
      </c>
      <c r="ER10" s="12"/>
      <c r="ES10" s="162" t="str">
        <f>IF(ER10="x",25%,"")</f>
        <v/>
      </c>
    </row>
    <row r="11" spans="1:149" s="45" customFormat="1" ht="63.75" customHeight="1" x14ac:dyDescent="0.2">
      <c r="A11" s="270"/>
      <c r="B11" s="257"/>
      <c r="C11" s="37" t="s">
        <v>76</v>
      </c>
      <c r="D11" s="12" t="s">
        <v>232</v>
      </c>
      <c r="E11" s="162">
        <f>IF(D11="x",15%,"")</f>
        <v>0.15</v>
      </c>
      <c r="G11" s="254"/>
      <c r="H11" s="257"/>
      <c r="I11" s="37" t="s">
        <v>76</v>
      </c>
      <c r="J11" s="12" t="s">
        <v>212</v>
      </c>
      <c r="K11" s="162">
        <f>IF(J11="x",15%,"")</f>
        <v>0.15</v>
      </c>
      <c r="M11" s="270"/>
      <c r="N11" s="257"/>
      <c r="O11" s="37" t="s">
        <v>76</v>
      </c>
      <c r="P11" s="12" t="s">
        <v>212</v>
      </c>
      <c r="Q11" s="162">
        <f>IF(P11="x",15%,"")</f>
        <v>0.15</v>
      </c>
      <c r="S11" s="254"/>
      <c r="T11" s="257"/>
      <c r="U11" s="37" t="s">
        <v>76</v>
      </c>
      <c r="V11" s="12" t="s">
        <v>212</v>
      </c>
      <c r="W11" s="162">
        <f>IF(V11="x",15%,"")</f>
        <v>0.15</v>
      </c>
      <c r="Y11" s="254"/>
      <c r="Z11" s="257"/>
      <c r="AA11" s="37" t="s">
        <v>76</v>
      </c>
      <c r="AB11" s="12" t="s">
        <v>212</v>
      </c>
      <c r="AC11" s="162">
        <f>IF(AB11="x",15%,"")</f>
        <v>0.15</v>
      </c>
      <c r="AE11" s="254"/>
      <c r="AF11" s="257"/>
      <c r="AG11" s="37" t="s">
        <v>76</v>
      </c>
      <c r="AH11" s="12" t="s">
        <v>232</v>
      </c>
      <c r="AI11" s="162">
        <f>IF(AH11="x",15%,"")</f>
        <v>0.15</v>
      </c>
      <c r="AK11" s="254"/>
      <c r="AL11" s="257"/>
      <c r="AM11" s="37" t="s">
        <v>76</v>
      </c>
      <c r="AN11" s="12" t="s">
        <v>212</v>
      </c>
      <c r="AO11" s="162">
        <f>IF(AN11="x",15%,"")</f>
        <v>0.15</v>
      </c>
      <c r="AQ11" s="254"/>
      <c r="AR11" s="257"/>
      <c r="AS11" s="37" t="s">
        <v>76</v>
      </c>
      <c r="AT11" s="12" t="s">
        <v>212</v>
      </c>
      <c r="AU11" s="162">
        <f>IF(AT11="x",15%,"")</f>
        <v>0.15</v>
      </c>
      <c r="AW11" s="254"/>
      <c r="AX11" s="257"/>
      <c r="AY11" s="37" t="s">
        <v>76</v>
      </c>
      <c r="AZ11" s="12" t="s">
        <v>212</v>
      </c>
      <c r="BA11" s="162">
        <f>IF(AZ11="x",15%,"")</f>
        <v>0.15</v>
      </c>
      <c r="BC11" s="254"/>
      <c r="BD11" s="257"/>
      <c r="BE11" s="37" t="s">
        <v>76</v>
      </c>
      <c r="BF11" s="12"/>
      <c r="BG11" s="162" t="str">
        <f>IF(BF11="x",15%,"")</f>
        <v/>
      </c>
      <c r="BI11" s="254"/>
      <c r="BJ11" s="257"/>
      <c r="BK11" s="37" t="s">
        <v>76</v>
      </c>
      <c r="BL11" s="12"/>
      <c r="BM11" s="162" t="str">
        <f>IF(BL11="x",15%,"")</f>
        <v/>
      </c>
      <c r="BO11" s="254"/>
      <c r="BP11" s="257"/>
      <c r="BQ11" s="37" t="s">
        <v>76</v>
      </c>
      <c r="BR11" s="12"/>
      <c r="BS11" s="162" t="str">
        <f>IF(BR11="x",15%,"")</f>
        <v/>
      </c>
      <c r="BU11" s="254"/>
      <c r="BV11" s="257"/>
      <c r="BW11" s="37" t="s">
        <v>76</v>
      </c>
      <c r="BX11" s="12"/>
      <c r="BY11" s="162" t="str">
        <f>IF(BX11="x",15%,"")</f>
        <v/>
      </c>
      <c r="CA11" s="254"/>
      <c r="CB11" s="257"/>
      <c r="CC11" s="37" t="s">
        <v>76</v>
      </c>
      <c r="CD11" s="12"/>
      <c r="CE11" s="162" t="str">
        <f>IF(CD11="x",15%,"")</f>
        <v/>
      </c>
      <c r="CG11" s="254"/>
      <c r="CH11" s="257"/>
      <c r="CI11" s="37" t="s">
        <v>76</v>
      </c>
      <c r="CJ11" s="12"/>
      <c r="CK11" s="162" t="str">
        <f>IF(CJ11="x",15%,"")</f>
        <v/>
      </c>
      <c r="CM11" s="254"/>
      <c r="CN11" s="257"/>
      <c r="CO11" s="37" t="s">
        <v>76</v>
      </c>
      <c r="CP11" s="12"/>
      <c r="CQ11" s="162" t="str">
        <f>IF(CP11="x",15%,"")</f>
        <v/>
      </c>
      <c r="CS11" s="254"/>
      <c r="CT11" s="257"/>
      <c r="CU11" s="37" t="s">
        <v>76</v>
      </c>
      <c r="CV11" s="12"/>
      <c r="CW11" s="162" t="str">
        <f>IF(CV11="x",15%,"")</f>
        <v/>
      </c>
      <c r="CY11" s="254"/>
      <c r="CZ11" s="257"/>
      <c r="DA11" s="37" t="s">
        <v>76</v>
      </c>
      <c r="DB11" s="12"/>
      <c r="DC11" s="162" t="str">
        <f>IF(DB11="x",15%,"")</f>
        <v/>
      </c>
      <c r="DE11" s="254"/>
      <c r="DF11" s="257"/>
      <c r="DG11" s="37" t="s">
        <v>76</v>
      </c>
      <c r="DH11" s="12"/>
      <c r="DI11" s="162" t="str">
        <f>IF(DH11="x",15%,"")</f>
        <v/>
      </c>
      <c r="DK11" s="254"/>
      <c r="DL11" s="257"/>
      <c r="DM11" s="37" t="s">
        <v>76</v>
      </c>
      <c r="DN11" s="12"/>
      <c r="DO11" s="162" t="str">
        <f>IF(DN11="x",15%,"")</f>
        <v/>
      </c>
      <c r="DQ11" s="254"/>
      <c r="DR11" s="257"/>
      <c r="DS11" s="37" t="s">
        <v>76</v>
      </c>
      <c r="DT11" s="12"/>
      <c r="DU11" s="162" t="str">
        <f>IF(DT11="x",15%,"")</f>
        <v/>
      </c>
      <c r="DW11" s="254"/>
      <c r="DX11" s="257"/>
      <c r="DY11" s="37" t="s">
        <v>76</v>
      </c>
      <c r="DZ11" s="12"/>
      <c r="EA11" s="162" t="str">
        <f>IF(DZ11="x",15%,"")</f>
        <v/>
      </c>
      <c r="EC11" s="254"/>
      <c r="ED11" s="257"/>
      <c r="EE11" s="37" t="s">
        <v>76</v>
      </c>
      <c r="EF11" s="12"/>
      <c r="EG11" s="162" t="str">
        <f>IF(EF11="x",15%,"")</f>
        <v/>
      </c>
      <c r="EI11" s="254"/>
      <c r="EJ11" s="257"/>
      <c r="EK11" s="37" t="s">
        <v>76</v>
      </c>
      <c r="EL11" s="12"/>
      <c r="EM11" s="162" t="str">
        <f>IF(EL11="x",15%,"")</f>
        <v/>
      </c>
      <c r="EO11" s="254"/>
      <c r="EP11" s="257"/>
      <c r="EQ11" s="37" t="s">
        <v>76</v>
      </c>
      <c r="ER11" s="12"/>
      <c r="ES11" s="162" t="str">
        <f>IF(ER11="x",15%,"")</f>
        <v/>
      </c>
    </row>
    <row r="12" spans="1:149" s="45" customFormat="1" ht="151.5" customHeight="1" x14ac:dyDescent="0.2">
      <c r="A12" s="270"/>
      <c r="B12" s="38" t="s">
        <v>70</v>
      </c>
      <c r="C12" s="39" t="s">
        <v>82</v>
      </c>
      <c r="D12" s="12" t="s">
        <v>212</v>
      </c>
      <c r="E12" s="40" t="s">
        <v>233</v>
      </c>
      <c r="G12" s="254"/>
      <c r="H12" s="38" t="s">
        <v>70</v>
      </c>
      <c r="I12" s="39" t="s">
        <v>82</v>
      </c>
      <c r="J12" s="12" t="s">
        <v>212</v>
      </c>
      <c r="K12" s="40" t="s">
        <v>233</v>
      </c>
      <c r="M12" s="270"/>
      <c r="N12" s="38" t="s">
        <v>70</v>
      </c>
      <c r="O12" s="39" t="s">
        <v>82</v>
      </c>
      <c r="P12" s="12" t="s">
        <v>212</v>
      </c>
      <c r="Q12" s="40"/>
      <c r="S12" s="264"/>
      <c r="T12" s="38" t="s">
        <v>70</v>
      </c>
      <c r="U12" s="39" t="s">
        <v>82</v>
      </c>
      <c r="V12" s="12" t="s">
        <v>212</v>
      </c>
      <c r="W12" s="40" t="s">
        <v>213</v>
      </c>
      <c r="Y12" s="254"/>
      <c r="Z12" s="38" t="s">
        <v>70</v>
      </c>
      <c r="AA12" s="39" t="s">
        <v>82</v>
      </c>
      <c r="AB12" s="12" t="s">
        <v>212</v>
      </c>
      <c r="AC12" s="40" t="s">
        <v>265</v>
      </c>
      <c r="AE12" s="254"/>
      <c r="AF12" s="38" t="s">
        <v>70</v>
      </c>
      <c r="AG12" s="39" t="s">
        <v>82</v>
      </c>
      <c r="AH12" s="12" t="s">
        <v>212</v>
      </c>
      <c r="AI12" s="40" t="s">
        <v>264</v>
      </c>
      <c r="AK12" s="254"/>
      <c r="AL12" s="38" t="s">
        <v>70</v>
      </c>
      <c r="AM12" s="39" t="s">
        <v>82</v>
      </c>
      <c r="AN12" s="12"/>
      <c r="AO12" s="40"/>
      <c r="AQ12" s="254"/>
      <c r="AR12" s="38" t="s">
        <v>70</v>
      </c>
      <c r="AS12" s="39" t="s">
        <v>82</v>
      </c>
      <c r="AT12" s="12"/>
      <c r="AU12" s="40"/>
      <c r="AW12" s="254"/>
      <c r="AX12" s="38" t="s">
        <v>70</v>
      </c>
      <c r="AY12" s="39" t="s">
        <v>82</v>
      </c>
      <c r="AZ12" s="12"/>
      <c r="BA12" s="40"/>
      <c r="BC12" s="254"/>
      <c r="BD12" s="38" t="s">
        <v>70</v>
      </c>
      <c r="BE12" s="39" t="s">
        <v>82</v>
      </c>
      <c r="BF12" s="12"/>
      <c r="BG12" s="40"/>
      <c r="BI12" s="254"/>
      <c r="BJ12" s="38" t="s">
        <v>70</v>
      </c>
      <c r="BK12" s="39" t="s">
        <v>82</v>
      </c>
      <c r="BL12" s="12"/>
      <c r="BM12" s="40"/>
      <c r="BO12" s="254"/>
      <c r="BP12" s="38" t="s">
        <v>70</v>
      </c>
      <c r="BQ12" s="39" t="s">
        <v>82</v>
      </c>
      <c r="BR12" s="12"/>
      <c r="BS12" s="40"/>
      <c r="BU12" s="254"/>
      <c r="BV12" s="38" t="s">
        <v>70</v>
      </c>
      <c r="BW12" s="39" t="s">
        <v>82</v>
      </c>
      <c r="BX12" s="12"/>
      <c r="BY12" s="40"/>
      <c r="CA12" s="254"/>
      <c r="CB12" s="38" t="s">
        <v>70</v>
      </c>
      <c r="CC12" s="39" t="s">
        <v>82</v>
      </c>
      <c r="CD12" s="12"/>
      <c r="CE12" s="40"/>
      <c r="CG12" s="254"/>
      <c r="CH12" s="38" t="s">
        <v>70</v>
      </c>
      <c r="CI12" s="39" t="s">
        <v>82</v>
      </c>
      <c r="CJ12" s="12"/>
      <c r="CK12" s="40"/>
      <c r="CM12" s="254"/>
      <c r="CN12" s="38" t="s">
        <v>70</v>
      </c>
      <c r="CO12" s="39" t="s">
        <v>82</v>
      </c>
      <c r="CP12" s="12"/>
      <c r="CQ12" s="40"/>
      <c r="CS12" s="254"/>
      <c r="CT12" s="38" t="s">
        <v>70</v>
      </c>
      <c r="CU12" s="39" t="s">
        <v>82</v>
      </c>
      <c r="CV12" s="12"/>
      <c r="CW12" s="40"/>
      <c r="CY12" s="254"/>
      <c r="CZ12" s="38" t="s">
        <v>70</v>
      </c>
      <c r="DA12" s="39" t="s">
        <v>82</v>
      </c>
      <c r="DB12" s="12"/>
      <c r="DC12" s="40"/>
      <c r="DE12" s="254"/>
      <c r="DF12" s="38" t="s">
        <v>70</v>
      </c>
      <c r="DG12" s="39" t="s">
        <v>82</v>
      </c>
      <c r="DH12" s="12"/>
      <c r="DI12" s="40"/>
      <c r="DK12" s="254"/>
      <c r="DL12" s="38" t="s">
        <v>70</v>
      </c>
      <c r="DM12" s="39" t="s">
        <v>82</v>
      </c>
      <c r="DN12" s="12"/>
      <c r="DO12" s="40"/>
      <c r="DQ12" s="254"/>
      <c r="DR12" s="38" t="s">
        <v>70</v>
      </c>
      <c r="DS12" s="39" t="s">
        <v>82</v>
      </c>
      <c r="DT12" s="12"/>
      <c r="DU12" s="40"/>
      <c r="DW12" s="254"/>
      <c r="DX12" s="38" t="s">
        <v>70</v>
      </c>
      <c r="DY12" s="39" t="s">
        <v>82</v>
      </c>
      <c r="DZ12" s="12"/>
      <c r="EA12" s="40"/>
      <c r="EC12" s="254"/>
      <c r="ED12" s="38" t="s">
        <v>70</v>
      </c>
      <c r="EE12" s="39" t="s">
        <v>82</v>
      </c>
      <c r="EF12" s="12"/>
      <c r="EG12" s="40"/>
      <c r="EI12" s="254"/>
      <c r="EJ12" s="38" t="s">
        <v>70</v>
      </c>
      <c r="EK12" s="39" t="s">
        <v>82</v>
      </c>
      <c r="EL12" s="12"/>
      <c r="EM12" s="40"/>
      <c r="EO12" s="254"/>
      <c r="EP12" s="38" t="s">
        <v>70</v>
      </c>
      <c r="EQ12" s="39" t="s">
        <v>82</v>
      </c>
      <c r="ER12" s="12"/>
      <c r="ES12" s="40"/>
    </row>
    <row r="13" spans="1:149" s="45" customFormat="1" ht="12.95" customHeight="1" x14ac:dyDescent="0.2">
      <c r="A13" s="251" t="s">
        <v>75</v>
      </c>
      <c r="B13" s="251"/>
      <c r="C13" s="251"/>
      <c r="D13" s="251"/>
      <c r="E13" s="169">
        <f>SUM(E7:E12)</f>
        <v>0.4</v>
      </c>
      <c r="G13" s="251" t="s">
        <v>75</v>
      </c>
      <c r="H13" s="251"/>
      <c r="I13" s="251"/>
      <c r="J13" s="251"/>
      <c r="K13" s="163">
        <f>SUM(K7:K12)</f>
        <v>0.4</v>
      </c>
      <c r="M13" s="251" t="s">
        <v>75</v>
      </c>
      <c r="N13" s="251"/>
      <c r="O13" s="251"/>
      <c r="P13" s="251"/>
      <c r="Q13" s="163">
        <f>SUM(Q7:Q12)</f>
        <v>0.4</v>
      </c>
      <c r="S13" s="258" t="s">
        <v>75</v>
      </c>
      <c r="T13" s="259"/>
      <c r="U13" s="259"/>
      <c r="V13" s="260"/>
      <c r="W13" s="163">
        <f>SUM(W7:W12)</f>
        <v>0.4</v>
      </c>
      <c r="Y13" s="251" t="s">
        <v>75</v>
      </c>
      <c r="Z13" s="251"/>
      <c r="AA13" s="251"/>
      <c r="AB13" s="251"/>
      <c r="AC13" s="163">
        <f>SUM(AC7:AC12)</f>
        <v>0.3</v>
      </c>
      <c r="AE13" s="251" t="s">
        <v>75</v>
      </c>
      <c r="AF13" s="251"/>
      <c r="AG13" s="251"/>
      <c r="AH13" s="251"/>
      <c r="AI13" s="163">
        <f>SUM(AI7:AI12)</f>
        <v>0.4</v>
      </c>
      <c r="AK13" s="251" t="s">
        <v>75</v>
      </c>
      <c r="AL13" s="251"/>
      <c r="AM13" s="251"/>
      <c r="AN13" s="251"/>
      <c r="AO13" s="163">
        <f>SUM(AO7:AO12)</f>
        <v>0.4</v>
      </c>
      <c r="AQ13" s="251" t="s">
        <v>75</v>
      </c>
      <c r="AR13" s="251"/>
      <c r="AS13" s="251"/>
      <c r="AT13" s="251"/>
      <c r="AU13" s="163">
        <f>SUM(AU7:AU12)</f>
        <v>0.4</v>
      </c>
      <c r="AW13" s="251" t="s">
        <v>75</v>
      </c>
      <c r="AX13" s="251"/>
      <c r="AY13" s="251"/>
      <c r="AZ13" s="251"/>
      <c r="BA13" s="163">
        <f>SUM(BA7:BA12)</f>
        <v>0.4</v>
      </c>
      <c r="BC13" s="251" t="s">
        <v>75</v>
      </c>
      <c r="BD13" s="251"/>
      <c r="BE13" s="251"/>
      <c r="BF13" s="251"/>
      <c r="BG13" s="163">
        <f>SUM(BG7:BG12)</f>
        <v>0</v>
      </c>
      <c r="BI13" s="251" t="s">
        <v>75</v>
      </c>
      <c r="BJ13" s="251"/>
      <c r="BK13" s="251"/>
      <c r="BL13" s="251"/>
      <c r="BM13" s="163">
        <f>SUM(BM7:BM12)</f>
        <v>0</v>
      </c>
      <c r="BO13" s="251" t="s">
        <v>75</v>
      </c>
      <c r="BP13" s="251"/>
      <c r="BQ13" s="251"/>
      <c r="BR13" s="251"/>
      <c r="BS13" s="163">
        <f>SUM(BS7:BS12)</f>
        <v>0</v>
      </c>
      <c r="BU13" s="251" t="s">
        <v>75</v>
      </c>
      <c r="BV13" s="251"/>
      <c r="BW13" s="251"/>
      <c r="BX13" s="251"/>
      <c r="BY13" s="163">
        <f>SUM(BY7:BY12)</f>
        <v>0</v>
      </c>
      <c r="CA13" s="251" t="s">
        <v>75</v>
      </c>
      <c r="CB13" s="251"/>
      <c r="CC13" s="251"/>
      <c r="CD13" s="251"/>
      <c r="CE13" s="163">
        <f>SUM(CE7:CE12)</f>
        <v>0</v>
      </c>
      <c r="CG13" s="251" t="s">
        <v>75</v>
      </c>
      <c r="CH13" s="251"/>
      <c r="CI13" s="251"/>
      <c r="CJ13" s="251"/>
      <c r="CK13" s="163">
        <f>SUM(CK7:CK12)</f>
        <v>0</v>
      </c>
      <c r="CM13" s="251" t="s">
        <v>75</v>
      </c>
      <c r="CN13" s="251"/>
      <c r="CO13" s="251"/>
      <c r="CP13" s="251"/>
      <c r="CQ13" s="163">
        <f>SUM(CQ7:CQ12)</f>
        <v>0</v>
      </c>
      <c r="CS13" s="251" t="s">
        <v>75</v>
      </c>
      <c r="CT13" s="251"/>
      <c r="CU13" s="251"/>
      <c r="CV13" s="251"/>
      <c r="CW13" s="163">
        <f>SUM(CW7:CW12)</f>
        <v>0</v>
      </c>
      <c r="CY13" s="251" t="s">
        <v>75</v>
      </c>
      <c r="CZ13" s="251"/>
      <c r="DA13" s="251"/>
      <c r="DB13" s="251"/>
      <c r="DC13" s="163">
        <f>SUM(DC7:DC12)</f>
        <v>0</v>
      </c>
      <c r="DE13" s="251" t="s">
        <v>75</v>
      </c>
      <c r="DF13" s="251"/>
      <c r="DG13" s="251"/>
      <c r="DH13" s="251"/>
      <c r="DI13" s="163">
        <f>SUM(DI7:DI12)</f>
        <v>0</v>
      </c>
      <c r="DK13" s="251" t="s">
        <v>75</v>
      </c>
      <c r="DL13" s="251"/>
      <c r="DM13" s="251"/>
      <c r="DN13" s="251"/>
      <c r="DO13" s="163">
        <f>SUM(DO7:DO12)</f>
        <v>0</v>
      </c>
      <c r="DQ13" s="251" t="s">
        <v>75</v>
      </c>
      <c r="DR13" s="251"/>
      <c r="DS13" s="251"/>
      <c r="DT13" s="251"/>
      <c r="DU13" s="163">
        <f>SUM(DU7:DU12)</f>
        <v>0</v>
      </c>
      <c r="DW13" s="251" t="s">
        <v>75</v>
      </c>
      <c r="DX13" s="251"/>
      <c r="DY13" s="251"/>
      <c r="DZ13" s="251"/>
      <c r="EA13" s="163">
        <f>SUM(EA7:EA12)</f>
        <v>0</v>
      </c>
      <c r="EC13" s="251" t="s">
        <v>75</v>
      </c>
      <c r="ED13" s="251"/>
      <c r="EE13" s="251"/>
      <c r="EF13" s="251"/>
      <c r="EG13" s="163">
        <f>SUM(EG7:EG12)</f>
        <v>0</v>
      </c>
      <c r="EI13" s="251" t="s">
        <v>75</v>
      </c>
      <c r="EJ13" s="251"/>
      <c r="EK13" s="251"/>
      <c r="EL13" s="251"/>
      <c r="EM13" s="163">
        <f>SUM(EM7:EM12)</f>
        <v>0</v>
      </c>
      <c r="EO13" s="251" t="s">
        <v>75</v>
      </c>
      <c r="EP13" s="251"/>
      <c r="EQ13" s="251"/>
      <c r="ER13" s="251"/>
      <c r="ES13" s="163">
        <f>SUM(ES7:ES12)</f>
        <v>0</v>
      </c>
    </row>
    <row r="14" spans="1:149" s="45" customFormat="1" ht="12.95" customHeight="1" x14ac:dyDescent="0.2">
      <c r="A14" s="251" t="s">
        <v>207</v>
      </c>
      <c r="B14" s="251"/>
      <c r="C14" s="251"/>
      <c r="D14" s="251"/>
      <c r="E14" s="169">
        <f>IF(OR(D7="X",D8="X"),'Mapa de Riesgos.'!J10-('Mapa de Riesgos.'!J10*'Evaluación de controles'!E13),IF(D9="X",'Mapa de Riesgos.'!L10-('Mapa de Riesgos.'!L10*'Evaluación de controles'!E13),""))</f>
        <v>0.48</v>
      </c>
      <c r="G14" s="251" t="s">
        <v>207</v>
      </c>
      <c r="H14" s="251"/>
      <c r="I14" s="251"/>
      <c r="J14" s="251"/>
      <c r="K14" s="163">
        <f>IF(OR(J7="X",J8="X"),'Mapa de Riesgos.'!J11-('Mapa de Riesgos.'!J11*'Evaluación de controles'!K13),IF(J9="X",'Mapa de Riesgos.'!L11-('Mapa de Riesgos.'!L11*'Evaluación de controles'!K13),""))</f>
        <v>0.48</v>
      </c>
      <c r="M14" s="251" t="s">
        <v>207</v>
      </c>
      <c r="N14" s="251"/>
      <c r="O14" s="251"/>
      <c r="P14" s="251"/>
      <c r="Q14" s="163">
        <f>IF(OR(P7="X",P8="X"),'Mapa de Riesgos.'!J12-('Mapa de Riesgos.'!J12*'Evaluación de controles'!Q13),IF(P9="X",'Mapa de Riesgos.'!L12-('Mapa de Riesgos.'!L12*'Evaluación de controles'!Q13),""))</f>
        <v>0.36</v>
      </c>
      <c r="S14" s="251" t="s">
        <v>207</v>
      </c>
      <c r="T14" s="251"/>
      <c r="U14" s="251"/>
      <c r="V14" s="251"/>
      <c r="W14" s="163">
        <f>IF(OR(V7="X",V8="X"),'Mapa de Riesgos.'!J13-('Mapa de Riesgos.'!J13*'Evaluación de controles'!W13),IF(V9="X",'Mapa de Riesgos.'!L13-('Mapa de Riesgos.'!L13*'Evaluación de controles'!W13),""))</f>
        <v>0.36</v>
      </c>
      <c r="Y14" s="251" t="s">
        <v>207</v>
      </c>
      <c r="Z14" s="251"/>
      <c r="AA14" s="251"/>
      <c r="AB14" s="251"/>
      <c r="AC14" s="163">
        <f>IF(OR(AB7="X",AB8="X"),'Mapa de Riesgos.'!J14-('Mapa de Riesgos.'!J14*'Evaluación de controles'!AC13),IF(AB9="X",'Mapa de Riesgos.'!L14-('Mapa de Riesgos.'!L14*'Evaluación de controles'!AC13),""))</f>
        <v>0</v>
      </c>
      <c r="AE14" s="251" t="s">
        <v>207</v>
      </c>
      <c r="AF14" s="251"/>
      <c r="AG14" s="251"/>
      <c r="AH14" s="251"/>
      <c r="AI14" s="163">
        <f>IF(OR(AH7="X",AH8="X"),'Mapa de Riesgos.'!J15-('Mapa de Riesgos.'!J15*'Evaluación de controles'!AI13),IF(AH9="X",'Mapa de Riesgos.'!L15-('Mapa de Riesgos.'!L15*'Evaluación de controles'!AI13),""))</f>
        <v>0</v>
      </c>
      <c r="AK14" s="251" t="s">
        <v>207</v>
      </c>
      <c r="AL14" s="251"/>
      <c r="AM14" s="251"/>
      <c r="AN14" s="251"/>
      <c r="AO14" s="163">
        <f>IF(OR(AN7="X",AN8="X"),'Mapa de Riesgos.'!J15-('Mapa de Riesgos.'!J15*'Evaluación de controles'!AO13),IF(AN9="X",'Mapa de Riesgos.'!L15-('Mapa de Riesgos.'!L15*'Evaluación de controles'!AO13),""))</f>
        <v>0</v>
      </c>
      <c r="AQ14" s="251" t="s">
        <v>207</v>
      </c>
      <c r="AR14" s="251"/>
      <c r="AS14" s="251"/>
      <c r="AT14" s="251"/>
      <c r="AU14" s="163" t="e">
        <f>IF(OR(AT7="X",AT8="X"),'Mapa de Riesgos.'!#REF!-('Mapa de Riesgos.'!#REF!*'Evaluación de controles'!AU13),IF(AT9="X",'Mapa de Riesgos.'!#REF!-('Mapa de Riesgos.'!#REF!*'Evaluación de controles'!AU13),""))</f>
        <v>#REF!</v>
      </c>
      <c r="AW14" s="251" t="s">
        <v>207</v>
      </c>
      <c r="AX14" s="251"/>
      <c r="AY14" s="251"/>
      <c r="AZ14" s="251"/>
      <c r="BA14" s="163" t="e">
        <f>IF(OR(AZ7="X",AZ8="X"),'Mapa de Riesgos.'!#REF!-('Mapa de Riesgos.'!#REF!*'Evaluación de controles'!BA13),IF(AZ9="X",'Mapa de Riesgos.'!#REF!-('Mapa de Riesgos.'!#REF!*'Evaluación de controles'!BA13),""))</f>
        <v>#REF!</v>
      </c>
      <c r="BC14" s="251" t="s">
        <v>207</v>
      </c>
      <c r="BD14" s="251"/>
      <c r="BE14" s="251"/>
      <c r="BF14" s="251"/>
      <c r="BG14" s="163" t="str">
        <f>IF(OR(BF7="X",BF8="X"),'Mapa de Riesgos.'!#REF!-('Mapa de Riesgos.'!#REF!*'Evaluación de controles'!BG13),IF(BF9="X",'Mapa de Riesgos.'!#REF!-('Mapa de Riesgos.'!#REF!*'Evaluación de controles'!BG13),""))</f>
        <v/>
      </c>
      <c r="BI14" s="251" t="s">
        <v>207</v>
      </c>
      <c r="BJ14" s="251"/>
      <c r="BK14" s="251"/>
      <c r="BL14" s="251"/>
      <c r="BM14" s="163" t="str">
        <f>IF(OR(BL7="X",BL8="X"),'Mapa de Riesgos.'!#REF!-('Mapa de Riesgos.'!#REF!*'Evaluación de controles'!BM13),IF(BL9="X",'Mapa de Riesgos.'!#REF!-('Mapa de Riesgos.'!#REF!*'Evaluación de controles'!BM13),""))</f>
        <v/>
      </c>
      <c r="BO14" s="251" t="s">
        <v>207</v>
      </c>
      <c r="BP14" s="251"/>
      <c r="BQ14" s="251"/>
      <c r="BR14" s="251"/>
      <c r="BS14" s="163" t="str">
        <f>IF(OR(BR7="X",BR8="X"),'Mapa de Riesgos.'!#REF!-('Mapa de Riesgos.'!#REF!*'Evaluación de controles'!BS13),IF(BR9="X",'Mapa de Riesgos.'!#REF!-('Mapa de Riesgos.'!#REF!*'Evaluación de controles'!BS13),""))</f>
        <v/>
      </c>
      <c r="BU14" s="251" t="s">
        <v>207</v>
      </c>
      <c r="BV14" s="251"/>
      <c r="BW14" s="251"/>
      <c r="BX14" s="251"/>
      <c r="BY14" s="163" t="str">
        <f>IF(OR(BX7="X",BX8="X"),'Mapa de Riesgos.'!#REF!-('Mapa de Riesgos.'!#REF!*'Evaluación de controles'!BY13),IF(BX9="X",'Mapa de Riesgos.'!#REF!-('Mapa de Riesgos.'!#REF!*'Evaluación de controles'!BY13),""))</f>
        <v/>
      </c>
      <c r="CA14" s="251" t="s">
        <v>207</v>
      </c>
      <c r="CB14" s="251"/>
      <c r="CC14" s="251"/>
      <c r="CD14" s="251"/>
      <c r="CE14" s="163" t="str">
        <f>IF(OR(CD7="X",CD8="X"),'Mapa de Riesgos.'!#REF!-('Mapa de Riesgos.'!#REF!*'Evaluación de controles'!CE13),IF(CD9="X",'Mapa de Riesgos.'!#REF!-('Mapa de Riesgos.'!#REF!*'Evaluación de controles'!CE13),""))</f>
        <v/>
      </c>
      <c r="CG14" s="251" t="s">
        <v>207</v>
      </c>
      <c r="CH14" s="251"/>
      <c r="CI14" s="251"/>
      <c r="CJ14" s="251"/>
      <c r="CK14" s="163" t="str">
        <f>IF(OR(CJ7="X",CJ8="X"),'Mapa de Riesgos.'!#REF!-('Mapa de Riesgos.'!#REF!*'Evaluación de controles'!CK13),IF(CJ9="X",'Mapa de Riesgos.'!#REF!-('Mapa de Riesgos.'!#REF!*'Evaluación de controles'!CK13),""))</f>
        <v/>
      </c>
      <c r="CM14" s="251" t="s">
        <v>207</v>
      </c>
      <c r="CN14" s="251"/>
      <c r="CO14" s="251"/>
      <c r="CP14" s="251"/>
      <c r="CQ14" s="163" t="str">
        <f>IF(OR(CP7="X",CP8="X"),'Mapa de Riesgos.'!#REF!-('Mapa de Riesgos.'!#REF!*'Evaluación de controles'!CQ13),IF(CP9="X",'Mapa de Riesgos.'!#REF!-('Mapa de Riesgos.'!#REF!*'Evaluación de controles'!CQ13),""))</f>
        <v/>
      </c>
      <c r="CS14" s="251" t="s">
        <v>207</v>
      </c>
      <c r="CT14" s="251"/>
      <c r="CU14" s="251"/>
      <c r="CV14" s="251"/>
      <c r="CW14" s="163" t="str">
        <f>IF(OR(CV7="X",CV8="X"),'Mapa de Riesgos.'!#REF!-('Mapa de Riesgos.'!#REF!*'Evaluación de controles'!CW13),IF(CV9="X",'Mapa de Riesgos.'!#REF!-('Mapa de Riesgos.'!#REF!*'Evaluación de controles'!CW13),""))</f>
        <v/>
      </c>
      <c r="CY14" s="251" t="s">
        <v>207</v>
      </c>
      <c r="CZ14" s="251"/>
      <c r="DA14" s="251"/>
      <c r="DB14" s="251"/>
      <c r="DC14" s="163" t="str">
        <f>IF(OR(DB7="X",DB8="X"),'Mapa de Riesgos.'!#REF!-('Mapa de Riesgos.'!#REF!*'Evaluación de controles'!DC13),IF(DB9="X",'Mapa de Riesgos.'!#REF!-('Mapa de Riesgos.'!#REF!*'Evaluación de controles'!DC13),""))</f>
        <v/>
      </c>
      <c r="DE14" s="251" t="s">
        <v>207</v>
      </c>
      <c r="DF14" s="251"/>
      <c r="DG14" s="251"/>
      <c r="DH14" s="251"/>
      <c r="DI14" s="163" t="str">
        <f>IF(OR(DH7="X",DH8="X"),'Mapa de Riesgos.'!#REF!-('Mapa de Riesgos.'!#REF!*'Evaluación de controles'!DI13),IF(DH9="X",'Mapa de Riesgos.'!#REF!-('Mapa de Riesgos.'!#REF!*'Evaluación de controles'!DI13),""))</f>
        <v/>
      </c>
      <c r="DK14" s="251" t="s">
        <v>207</v>
      </c>
      <c r="DL14" s="251"/>
      <c r="DM14" s="251"/>
      <c r="DN14" s="251"/>
      <c r="DO14" s="163" t="str">
        <f>IF(OR(DN7="X",DN8="X"),'Mapa de Riesgos.'!#REF!-('Mapa de Riesgos.'!#REF!*'Evaluación de controles'!DO13),IF(DN9="X",'Mapa de Riesgos.'!#REF!-('Mapa de Riesgos.'!#REF!*'Evaluación de controles'!DO13),""))</f>
        <v/>
      </c>
      <c r="DQ14" s="251" t="s">
        <v>207</v>
      </c>
      <c r="DR14" s="251"/>
      <c r="DS14" s="251"/>
      <c r="DT14" s="251"/>
      <c r="DU14" s="163" t="str">
        <f>IF(OR(DT7="X",DT8="X"),'Mapa de Riesgos.'!#REF!-('Mapa de Riesgos.'!#REF!*'Evaluación de controles'!DU13),IF(DT9="X",'Mapa de Riesgos.'!#REF!-('Mapa de Riesgos.'!#REF!*'Evaluación de controles'!DU13),""))</f>
        <v/>
      </c>
      <c r="DW14" s="251" t="s">
        <v>207</v>
      </c>
      <c r="DX14" s="251"/>
      <c r="DY14" s="251"/>
      <c r="DZ14" s="251"/>
      <c r="EA14" s="163" t="str">
        <f>IF(OR(DZ7="X",DZ8="X"),'Mapa de Riesgos.'!#REF!-('Mapa de Riesgos.'!#REF!*'Evaluación de controles'!EA13),IF(DZ9="X",'Mapa de Riesgos.'!#REF!-('Mapa de Riesgos.'!#REF!*'Evaluación de controles'!EA13),""))</f>
        <v/>
      </c>
      <c r="EC14" s="251" t="s">
        <v>207</v>
      </c>
      <c r="ED14" s="251"/>
      <c r="EE14" s="251"/>
      <c r="EF14" s="251"/>
      <c r="EG14" s="163" t="str">
        <f>IF(OR(EF7="X",EF8="X"),'Mapa de Riesgos.'!#REF!-('Mapa de Riesgos.'!#REF!*'Evaluación de controles'!EG13),IF(EF9="X",'Mapa de Riesgos.'!#REF!-('Mapa de Riesgos.'!#REF!*'Evaluación de controles'!EG13),""))</f>
        <v/>
      </c>
      <c r="EI14" s="251" t="s">
        <v>207</v>
      </c>
      <c r="EJ14" s="251"/>
      <c r="EK14" s="251"/>
      <c r="EL14" s="251"/>
      <c r="EM14" s="163" t="str">
        <f>IF(OR(EL7="X",EL8="X"),'Mapa de Riesgos.'!#REF!-('Mapa de Riesgos.'!#REF!*'Evaluación de controles'!EM13),IF(EL9="X",'Mapa de Riesgos.'!#REF!-('Mapa de Riesgos.'!#REF!*'Evaluación de controles'!EM13),""))</f>
        <v/>
      </c>
      <c r="EO14" s="251" t="s">
        <v>207</v>
      </c>
      <c r="EP14" s="251"/>
      <c r="EQ14" s="251"/>
      <c r="ER14" s="251"/>
      <c r="ES14" s="163" t="str">
        <f>IF(OR(ER7="X",ER8="X"),'Mapa de Riesgos.'!J16-('Mapa de Riesgos.'!J16*'Evaluación de controles'!ES13),IF(ER9="X",'Mapa de Riesgos.'!L16-('Mapa de Riesgos.'!L16*'Evaluación de controles'!ES13),""))</f>
        <v/>
      </c>
    </row>
    <row r="15" spans="1:149" s="45" customFormat="1" ht="6" customHeight="1" x14ac:dyDescent="0.2">
      <c r="A15" s="72"/>
      <c r="B15" s="72"/>
      <c r="C15" s="72"/>
      <c r="D15" s="72"/>
      <c r="E15" s="73"/>
      <c r="G15" s="72"/>
      <c r="H15" s="72"/>
      <c r="I15" s="72"/>
      <c r="J15" s="72"/>
      <c r="K15" s="73"/>
      <c r="M15" s="72"/>
      <c r="N15" s="72"/>
      <c r="O15" s="72"/>
      <c r="P15" s="72"/>
      <c r="Q15" s="73"/>
      <c r="S15" s="72"/>
      <c r="T15" s="72"/>
      <c r="U15" s="72"/>
      <c r="V15" s="72"/>
      <c r="W15" s="73"/>
      <c r="Y15" s="72"/>
      <c r="Z15" s="72"/>
      <c r="AA15" s="72"/>
      <c r="AB15" s="72"/>
      <c r="AC15" s="73"/>
      <c r="AE15" s="72"/>
      <c r="AF15" s="72"/>
      <c r="AG15" s="72"/>
      <c r="AH15" s="72"/>
      <c r="AI15" s="73"/>
      <c r="AK15" s="72"/>
      <c r="AL15" s="72"/>
      <c r="AM15" s="72"/>
      <c r="AN15" s="72"/>
      <c r="AO15" s="73"/>
      <c r="AQ15" s="72"/>
      <c r="AR15" s="72"/>
      <c r="AS15" s="72"/>
      <c r="AT15" s="72"/>
      <c r="AU15" s="73"/>
      <c r="AW15" s="72"/>
      <c r="AX15" s="72"/>
      <c r="AY15" s="72"/>
      <c r="AZ15" s="72"/>
      <c r="BA15" s="73"/>
      <c r="BC15" s="72"/>
      <c r="BD15" s="72"/>
      <c r="BE15" s="72"/>
      <c r="BF15" s="72"/>
      <c r="BG15" s="73"/>
      <c r="BI15" s="72"/>
      <c r="BJ15" s="72"/>
      <c r="BK15" s="72"/>
      <c r="BL15" s="72"/>
      <c r="BM15" s="73"/>
      <c r="BO15" s="72"/>
      <c r="BP15" s="72"/>
      <c r="BQ15" s="72"/>
      <c r="BR15" s="72"/>
      <c r="BS15" s="73"/>
      <c r="BU15" s="72"/>
      <c r="BV15" s="72"/>
      <c r="BW15" s="72"/>
      <c r="BX15" s="72"/>
      <c r="BY15" s="73"/>
      <c r="CA15" s="72"/>
      <c r="CB15" s="72"/>
      <c r="CC15" s="72"/>
      <c r="CD15" s="72"/>
      <c r="CE15" s="73"/>
      <c r="CG15" s="72"/>
      <c r="CH15" s="72"/>
      <c r="CI15" s="72"/>
      <c r="CJ15" s="72"/>
      <c r="CK15" s="73"/>
      <c r="CM15" s="72"/>
      <c r="CN15" s="72"/>
      <c r="CO15" s="72"/>
      <c r="CP15" s="72"/>
      <c r="CQ15" s="73"/>
      <c r="CS15" s="72"/>
      <c r="CT15" s="72"/>
      <c r="CU15" s="72"/>
      <c r="CV15" s="72"/>
      <c r="CW15" s="73"/>
      <c r="CY15" s="72"/>
      <c r="CZ15" s="72"/>
      <c r="DA15" s="72"/>
      <c r="DB15" s="72"/>
      <c r="DC15" s="73"/>
      <c r="DE15" s="72"/>
      <c r="DF15" s="72"/>
      <c r="DG15" s="72"/>
      <c r="DH15" s="72"/>
      <c r="DI15" s="73"/>
      <c r="DK15" s="72"/>
      <c r="DL15" s="72"/>
      <c r="DM15" s="72"/>
      <c r="DN15" s="72"/>
      <c r="DO15" s="73"/>
      <c r="DQ15" s="72"/>
      <c r="DR15" s="72"/>
      <c r="DS15" s="72"/>
      <c r="DT15" s="72"/>
      <c r="DU15" s="73"/>
      <c r="DW15" s="72"/>
      <c r="DX15" s="72"/>
      <c r="DY15" s="72"/>
      <c r="DZ15" s="72"/>
      <c r="EA15" s="73"/>
      <c r="EC15" s="72"/>
      <c r="ED15" s="72"/>
      <c r="EE15" s="72"/>
      <c r="EF15" s="72"/>
      <c r="EG15" s="73"/>
      <c r="EI15" s="72"/>
      <c r="EJ15" s="72"/>
      <c r="EK15" s="72"/>
      <c r="EL15" s="72"/>
      <c r="EM15" s="73"/>
      <c r="EO15" s="72"/>
      <c r="EP15" s="72"/>
      <c r="EQ15" s="72"/>
      <c r="ER15" s="72"/>
      <c r="ES15" s="73"/>
    </row>
    <row r="16" spans="1:149" s="44" customFormat="1" ht="30.75" customHeight="1" x14ac:dyDescent="0.2">
      <c r="A16" s="252" t="s">
        <v>45</v>
      </c>
      <c r="B16" s="252"/>
      <c r="C16" s="252"/>
      <c r="D16" s="161" t="s">
        <v>74</v>
      </c>
      <c r="E16" s="161" t="s">
        <v>44</v>
      </c>
      <c r="G16" s="252" t="s">
        <v>45</v>
      </c>
      <c r="H16" s="252"/>
      <c r="I16" s="252"/>
      <c r="J16" s="161" t="s">
        <v>74</v>
      </c>
      <c r="K16" s="161" t="s">
        <v>44</v>
      </c>
      <c r="M16" s="252" t="s">
        <v>45</v>
      </c>
      <c r="N16" s="252"/>
      <c r="O16" s="252"/>
      <c r="P16" s="161" t="s">
        <v>74</v>
      </c>
      <c r="Q16" s="161" t="s">
        <v>44</v>
      </c>
      <c r="S16" s="265" t="s">
        <v>45</v>
      </c>
      <c r="T16" s="266"/>
      <c r="U16" s="267"/>
      <c r="V16" s="161" t="s">
        <v>74</v>
      </c>
      <c r="W16" s="161" t="s">
        <v>44</v>
      </c>
      <c r="Y16" s="252" t="s">
        <v>45</v>
      </c>
      <c r="Z16" s="252"/>
      <c r="AA16" s="252"/>
      <c r="AB16" s="161" t="s">
        <v>74</v>
      </c>
      <c r="AC16" s="161" t="s">
        <v>44</v>
      </c>
      <c r="AE16" s="252" t="s">
        <v>45</v>
      </c>
      <c r="AF16" s="252"/>
      <c r="AG16" s="252"/>
      <c r="AH16" s="161" t="s">
        <v>74</v>
      </c>
      <c r="AI16" s="161" t="s">
        <v>44</v>
      </c>
      <c r="AK16" s="252" t="s">
        <v>45</v>
      </c>
      <c r="AL16" s="252"/>
      <c r="AM16" s="252"/>
      <c r="AN16" s="161" t="s">
        <v>74</v>
      </c>
      <c r="AO16" s="161" t="s">
        <v>44</v>
      </c>
      <c r="AQ16" s="252" t="s">
        <v>45</v>
      </c>
      <c r="AR16" s="252"/>
      <c r="AS16" s="252"/>
      <c r="AT16" s="161" t="s">
        <v>74</v>
      </c>
      <c r="AU16" s="161" t="s">
        <v>44</v>
      </c>
      <c r="AW16" s="252" t="s">
        <v>45</v>
      </c>
      <c r="AX16" s="252"/>
      <c r="AY16" s="252"/>
      <c r="AZ16" s="161" t="s">
        <v>74</v>
      </c>
      <c r="BA16" s="161" t="s">
        <v>44</v>
      </c>
      <c r="BC16" s="252" t="s">
        <v>45</v>
      </c>
      <c r="BD16" s="252"/>
      <c r="BE16" s="252"/>
      <c r="BF16" s="161" t="s">
        <v>74</v>
      </c>
      <c r="BG16" s="161" t="s">
        <v>44</v>
      </c>
      <c r="BI16" s="252" t="s">
        <v>45</v>
      </c>
      <c r="BJ16" s="252"/>
      <c r="BK16" s="252"/>
      <c r="BL16" s="161" t="s">
        <v>74</v>
      </c>
      <c r="BM16" s="161" t="s">
        <v>44</v>
      </c>
      <c r="BO16" s="252" t="s">
        <v>45</v>
      </c>
      <c r="BP16" s="252"/>
      <c r="BQ16" s="252"/>
      <c r="BR16" s="161" t="s">
        <v>74</v>
      </c>
      <c r="BS16" s="161" t="s">
        <v>44</v>
      </c>
      <c r="BU16" s="252" t="s">
        <v>45</v>
      </c>
      <c r="BV16" s="252"/>
      <c r="BW16" s="252"/>
      <c r="BX16" s="161" t="s">
        <v>74</v>
      </c>
      <c r="BY16" s="161" t="s">
        <v>44</v>
      </c>
      <c r="CA16" s="252" t="s">
        <v>45</v>
      </c>
      <c r="CB16" s="252"/>
      <c r="CC16" s="252"/>
      <c r="CD16" s="161" t="s">
        <v>74</v>
      </c>
      <c r="CE16" s="161" t="s">
        <v>44</v>
      </c>
      <c r="CG16" s="252" t="s">
        <v>45</v>
      </c>
      <c r="CH16" s="252"/>
      <c r="CI16" s="252"/>
      <c r="CJ16" s="161" t="s">
        <v>74</v>
      </c>
      <c r="CK16" s="161" t="s">
        <v>44</v>
      </c>
      <c r="CM16" s="252" t="s">
        <v>45</v>
      </c>
      <c r="CN16" s="252"/>
      <c r="CO16" s="252"/>
      <c r="CP16" s="161" t="s">
        <v>74</v>
      </c>
      <c r="CQ16" s="161" t="s">
        <v>44</v>
      </c>
      <c r="CS16" s="252" t="s">
        <v>45</v>
      </c>
      <c r="CT16" s="252"/>
      <c r="CU16" s="252"/>
      <c r="CV16" s="161" t="s">
        <v>74</v>
      </c>
      <c r="CW16" s="161" t="s">
        <v>44</v>
      </c>
      <c r="CY16" s="252" t="s">
        <v>45</v>
      </c>
      <c r="CZ16" s="252"/>
      <c r="DA16" s="252"/>
      <c r="DB16" s="161" t="s">
        <v>74</v>
      </c>
      <c r="DC16" s="161" t="s">
        <v>44</v>
      </c>
      <c r="DE16" s="252" t="s">
        <v>45</v>
      </c>
      <c r="DF16" s="252"/>
      <c r="DG16" s="252"/>
      <c r="DH16" s="161" t="s">
        <v>74</v>
      </c>
      <c r="DI16" s="161" t="s">
        <v>44</v>
      </c>
      <c r="DK16" s="252" t="s">
        <v>45</v>
      </c>
      <c r="DL16" s="252"/>
      <c r="DM16" s="252"/>
      <c r="DN16" s="161" t="s">
        <v>74</v>
      </c>
      <c r="DO16" s="161" t="s">
        <v>44</v>
      </c>
      <c r="DQ16" s="252" t="s">
        <v>45</v>
      </c>
      <c r="DR16" s="252"/>
      <c r="DS16" s="252"/>
      <c r="DT16" s="161" t="s">
        <v>74</v>
      </c>
      <c r="DU16" s="161" t="s">
        <v>44</v>
      </c>
      <c r="DW16" s="252" t="s">
        <v>45</v>
      </c>
      <c r="DX16" s="252"/>
      <c r="DY16" s="252"/>
      <c r="DZ16" s="161" t="s">
        <v>74</v>
      </c>
      <c r="EA16" s="161" t="s">
        <v>44</v>
      </c>
      <c r="EC16" s="252" t="s">
        <v>45</v>
      </c>
      <c r="ED16" s="252"/>
      <c r="EE16" s="252"/>
      <c r="EF16" s="161" t="s">
        <v>74</v>
      </c>
      <c r="EG16" s="161" t="s">
        <v>44</v>
      </c>
      <c r="EI16" s="252" t="s">
        <v>45</v>
      </c>
      <c r="EJ16" s="252"/>
      <c r="EK16" s="252"/>
      <c r="EL16" s="161" t="s">
        <v>74</v>
      </c>
      <c r="EM16" s="161" t="s">
        <v>44</v>
      </c>
      <c r="EO16" s="252" t="s">
        <v>45</v>
      </c>
      <c r="EP16" s="252"/>
      <c r="EQ16" s="252"/>
      <c r="ER16" s="161" t="s">
        <v>74</v>
      </c>
      <c r="ES16" s="161" t="s">
        <v>44</v>
      </c>
    </row>
    <row r="17" spans="1:149" s="45" customFormat="1" ht="22.5" customHeight="1" x14ac:dyDescent="0.2">
      <c r="A17" s="253" t="s">
        <v>200</v>
      </c>
      <c r="B17" s="255" t="s">
        <v>42</v>
      </c>
      <c r="C17" s="36" t="s">
        <v>77</v>
      </c>
      <c r="D17" s="12"/>
      <c r="E17" s="162" t="str">
        <f>IF(D17="x",25%,"")</f>
        <v/>
      </c>
      <c r="G17" s="253" t="s">
        <v>201</v>
      </c>
      <c r="H17" s="255" t="s">
        <v>42</v>
      </c>
      <c r="I17" s="36" t="s">
        <v>77</v>
      </c>
      <c r="J17" s="12"/>
      <c r="K17" s="162" t="str">
        <f>IF(J17="x",25%,"")</f>
        <v/>
      </c>
      <c r="M17" s="253" t="s">
        <v>218</v>
      </c>
      <c r="N17" s="255" t="s">
        <v>42</v>
      </c>
      <c r="O17" s="36" t="s">
        <v>77</v>
      </c>
      <c r="P17" s="12" t="s">
        <v>212</v>
      </c>
      <c r="Q17" s="162">
        <f>IF(P17="x",25%,"")</f>
        <v>0.25</v>
      </c>
      <c r="S17" s="253" t="s">
        <v>219</v>
      </c>
      <c r="T17" s="261" t="s">
        <v>42</v>
      </c>
      <c r="U17" s="36" t="s">
        <v>77</v>
      </c>
      <c r="V17" s="12" t="s">
        <v>212</v>
      </c>
      <c r="W17" s="162">
        <f>IF(V17="x",25%,"")</f>
        <v>0.25</v>
      </c>
      <c r="Y17" s="253" t="s">
        <v>204</v>
      </c>
      <c r="Z17" s="255" t="s">
        <v>42</v>
      </c>
      <c r="AA17" s="36" t="s">
        <v>77</v>
      </c>
      <c r="AB17" s="12"/>
      <c r="AC17" s="162" t="str">
        <f>IF(AB17="x",25%,"")</f>
        <v/>
      </c>
      <c r="AE17" s="253" t="s">
        <v>179</v>
      </c>
      <c r="AF17" s="255" t="s">
        <v>42</v>
      </c>
      <c r="AG17" s="36" t="s">
        <v>77</v>
      </c>
      <c r="AH17" s="12"/>
      <c r="AI17" s="162" t="str">
        <f>IF(AH17="x",25%,"")</f>
        <v/>
      </c>
      <c r="AK17" s="253" t="s">
        <v>180</v>
      </c>
      <c r="AL17" s="255" t="s">
        <v>42</v>
      </c>
      <c r="AM17" s="36" t="s">
        <v>77</v>
      </c>
      <c r="AN17" s="12"/>
      <c r="AO17" s="162" t="str">
        <f>IF(AN17="x",25%,"")</f>
        <v/>
      </c>
      <c r="AQ17" s="253" t="s">
        <v>181</v>
      </c>
      <c r="AR17" s="255" t="s">
        <v>42</v>
      </c>
      <c r="AS17" s="36" t="s">
        <v>77</v>
      </c>
      <c r="AT17" s="12"/>
      <c r="AU17" s="162" t="str">
        <f>IF(AT17="x",25%,"")</f>
        <v/>
      </c>
      <c r="AW17" s="253" t="s">
        <v>182</v>
      </c>
      <c r="AX17" s="255" t="s">
        <v>42</v>
      </c>
      <c r="AY17" s="36" t="s">
        <v>77</v>
      </c>
      <c r="AZ17" s="12"/>
      <c r="BA17" s="162" t="str">
        <f>IF(AZ17="x",25%,"")</f>
        <v/>
      </c>
      <c r="BC17" s="253" t="s">
        <v>183</v>
      </c>
      <c r="BD17" s="255" t="s">
        <v>42</v>
      </c>
      <c r="BE17" s="36" t="s">
        <v>77</v>
      </c>
      <c r="BF17" s="12"/>
      <c r="BG17" s="162" t="str">
        <f>IF(BF17="x",25%,"")</f>
        <v/>
      </c>
      <c r="BI17" s="253" t="s">
        <v>184</v>
      </c>
      <c r="BJ17" s="255" t="s">
        <v>42</v>
      </c>
      <c r="BK17" s="36" t="s">
        <v>77</v>
      </c>
      <c r="BL17" s="12"/>
      <c r="BM17" s="162" t="str">
        <f>IF(BL17="x",25%,"")</f>
        <v/>
      </c>
      <c r="BO17" s="253" t="s">
        <v>185</v>
      </c>
      <c r="BP17" s="255" t="s">
        <v>42</v>
      </c>
      <c r="BQ17" s="36" t="s">
        <v>77</v>
      </c>
      <c r="BR17" s="12"/>
      <c r="BS17" s="162" t="str">
        <f>IF(BR17="x",25%,"")</f>
        <v/>
      </c>
      <c r="BU17" s="253" t="s">
        <v>186</v>
      </c>
      <c r="BV17" s="255" t="s">
        <v>42</v>
      </c>
      <c r="BW17" s="36" t="s">
        <v>77</v>
      </c>
      <c r="BX17" s="12"/>
      <c r="BY17" s="162" t="str">
        <f>IF(BX17="x",25%,"")</f>
        <v/>
      </c>
      <c r="CA17" s="253" t="s">
        <v>187</v>
      </c>
      <c r="CB17" s="255" t="s">
        <v>42</v>
      </c>
      <c r="CC17" s="36" t="s">
        <v>77</v>
      </c>
      <c r="CD17" s="12"/>
      <c r="CE17" s="162" t="str">
        <f>IF(CD17="x",25%,"")</f>
        <v/>
      </c>
      <c r="CG17" s="253" t="s">
        <v>188</v>
      </c>
      <c r="CH17" s="255" t="s">
        <v>42</v>
      </c>
      <c r="CI17" s="36" t="s">
        <v>77</v>
      </c>
      <c r="CJ17" s="12"/>
      <c r="CK17" s="162" t="str">
        <f>IF(CJ17="x",25%,"")</f>
        <v/>
      </c>
      <c r="CM17" s="253" t="s">
        <v>189</v>
      </c>
      <c r="CN17" s="255" t="s">
        <v>42</v>
      </c>
      <c r="CO17" s="36" t="s">
        <v>77</v>
      </c>
      <c r="CP17" s="12"/>
      <c r="CQ17" s="162" t="str">
        <f>IF(CP17="x",25%,"")</f>
        <v/>
      </c>
      <c r="CS17" s="253" t="s">
        <v>190</v>
      </c>
      <c r="CT17" s="255" t="s">
        <v>42</v>
      </c>
      <c r="CU17" s="36" t="s">
        <v>77</v>
      </c>
      <c r="CV17" s="12"/>
      <c r="CW17" s="162" t="str">
        <f>IF(CV17="x",25%,"")</f>
        <v/>
      </c>
      <c r="CY17" s="253" t="s">
        <v>191</v>
      </c>
      <c r="CZ17" s="255" t="s">
        <v>42</v>
      </c>
      <c r="DA17" s="36" t="s">
        <v>77</v>
      </c>
      <c r="DB17" s="12"/>
      <c r="DC17" s="162" t="str">
        <f>IF(DB17="x",25%,"")</f>
        <v/>
      </c>
      <c r="DE17" s="253" t="s">
        <v>192</v>
      </c>
      <c r="DF17" s="255" t="s">
        <v>42</v>
      </c>
      <c r="DG17" s="36" t="s">
        <v>77</v>
      </c>
      <c r="DH17" s="12"/>
      <c r="DI17" s="162" t="str">
        <f>IF(DH17="x",25%,"")</f>
        <v/>
      </c>
      <c r="DK17" s="253" t="s">
        <v>193</v>
      </c>
      <c r="DL17" s="255" t="s">
        <v>42</v>
      </c>
      <c r="DM17" s="36" t="s">
        <v>77</v>
      </c>
      <c r="DN17" s="12"/>
      <c r="DO17" s="162" t="str">
        <f>IF(DN17="x",25%,"")</f>
        <v/>
      </c>
      <c r="DQ17" s="253" t="s">
        <v>194</v>
      </c>
      <c r="DR17" s="255" t="s">
        <v>42</v>
      </c>
      <c r="DS17" s="36" t="s">
        <v>77</v>
      </c>
      <c r="DT17" s="12"/>
      <c r="DU17" s="162" t="str">
        <f>IF(DT17="x",25%,"")</f>
        <v/>
      </c>
      <c r="DW17" s="253" t="s">
        <v>195</v>
      </c>
      <c r="DX17" s="255" t="s">
        <v>42</v>
      </c>
      <c r="DY17" s="36" t="s">
        <v>77</v>
      </c>
      <c r="DZ17" s="12"/>
      <c r="EA17" s="162" t="str">
        <f>IF(DZ17="x",25%,"")</f>
        <v/>
      </c>
      <c r="EC17" s="253" t="s">
        <v>196</v>
      </c>
      <c r="ED17" s="255" t="s">
        <v>42</v>
      </c>
      <c r="EE17" s="36" t="s">
        <v>77</v>
      </c>
      <c r="EF17" s="12"/>
      <c r="EG17" s="162" t="str">
        <f>IF(EF17="x",25%,"")</f>
        <v/>
      </c>
      <c r="EI17" s="253" t="s">
        <v>197</v>
      </c>
      <c r="EJ17" s="255" t="s">
        <v>42</v>
      </c>
      <c r="EK17" s="36" t="s">
        <v>77</v>
      </c>
      <c r="EL17" s="12"/>
      <c r="EM17" s="162" t="str">
        <f>IF(EL17="x",25%,"")</f>
        <v/>
      </c>
      <c r="EO17" s="253" t="s">
        <v>198</v>
      </c>
      <c r="EP17" s="255" t="s">
        <v>42</v>
      </c>
      <c r="EQ17" s="36" t="s">
        <v>77</v>
      </c>
      <c r="ER17" s="12"/>
      <c r="ES17" s="162" t="str">
        <f>IF(ER17="x",25%,"")</f>
        <v/>
      </c>
    </row>
    <row r="18" spans="1:149" s="45" customFormat="1" ht="22.5" customHeight="1" x14ac:dyDescent="0.2">
      <c r="A18" s="254"/>
      <c r="B18" s="255"/>
      <c r="C18" s="36" t="s">
        <v>78</v>
      </c>
      <c r="D18" s="12"/>
      <c r="E18" s="162" t="str">
        <f>IF(D18="x",15%,"")</f>
        <v/>
      </c>
      <c r="G18" s="254"/>
      <c r="H18" s="255"/>
      <c r="I18" s="36" t="s">
        <v>78</v>
      </c>
      <c r="J18" s="12"/>
      <c r="K18" s="162" t="str">
        <f>IF(J18="x",15%,"")</f>
        <v/>
      </c>
      <c r="M18" s="254"/>
      <c r="N18" s="255"/>
      <c r="O18" s="36" t="s">
        <v>78</v>
      </c>
      <c r="P18" s="12"/>
      <c r="Q18" s="162" t="str">
        <f>IF(P18="x",15%,"")</f>
        <v/>
      </c>
      <c r="S18" s="254"/>
      <c r="T18" s="262"/>
      <c r="U18" s="36" t="s">
        <v>78</v>
      </c>
      <c r="V18" s="12"/>
      <c r="W18" s="162" t="str">
        <f>IF(V18="x",15%,"")</f>
        <v/>
      </c>
      <c r="Y18" s="254"/>
      <c r="Z18" s="255"/>
      <c r="AA18" s="36" t="s">
        <v>78</v>
      </c>
      <c r="AB18" s="12"/>
      <c r="AC18" s="162" t="str">
        <f>IF(AB18="x",15%,"")</f>
        <v/>
      </c>
      <c r="AE18" s="254"/>
      <c r="AF18" s="255"/>
      <c r="AG18" s="36" t="s">
        <v>78</v>
      </c>
      <c r="AH18" s="12"/>
      <c r="AI18" s="162" t="str">
        <f>IF(AH18="x",15%,"")</f>
        <v/>
      </c>
      <c r="AK18" s="254"/>
      <c r="AL18" s="255"/>
      <c r="AM18" s="36" t="s">
        <v>78</v>
      </c>
      <c r="AN18" s="12"/>
      <c r="AO18" s="162" t="str">
        <f>IF(AN18="x",15%,"")</f>
        <v/>
      </c>
      <c r="AQ18" s="254"/>
      <c r="AR18" s="255"/>
      <c r="AS18" s="36" t="s">
        <v>78</v>
      </c>
      <c r="AT18" s="12"/>
      <c r="AU18" s="162" t="str">
        <f>IF(AT18="x",15%,"")</f>
        <v/>
      </c>
      <c r="AW18" s="254"/>
      <c r="AX18" s="255"/>
      <c r="AY18" s="36" t="s">
        <v>78</v>
      </c>
      <c r="AZ18" s="12"/>
      <c r="BA18" s="162" t="str">
        <f>IF(AZ18="x",15%,"")</f>
        <v/>
      </c>
      <c r="BC18" s="254"/>
      <c r="BD18" s="255"/>
      <c r="BE18" s="36" t="s">
        <v>78</v>
      </c>
      <c r="BF18" s="12"/>
      <c r="BG18" s="162" t="str">
        <f>IF(BF18="x",15%,"")</f>
        <v/>
      </c>
      <c r="BI18" s="254"/>
      <c r="BJ18" s="255"/>
      <c r="BK18" s="36" t="s">
        <v>78</v>
      </c>
      <c r="BL18" s="12"/>
      <c r="BM18" s="162" t="str">
        <f>IF(BL18="x",15%,"")</f>
        <v/>
      </c>
      <c r="BO18" s="254"/>
      <c r="BP18" s="255"/>
      <c r="BQ18" s="36" t="s">
        <v>78</v>
      </c>
      <c r="BR18" s="12"/>
      <c r="BS18" s="162" t="str">
        <f>IF(BR18="x",15%,"")</f>
        <v/>
      </c>
      <c r="BU18" s="254"/>
      <c r="BV18" s="255"/>
      <c r="BW18" s="36" t="s">
        <v>78</v>
      </c>
      <c r="BX18" s="12"/>
      <c r="BY18" s="162" t="str">
        <f>IF(BX18="x",15%,"")</f>
        <v/>
      </c>
      <c r="CA18" s="254"/>
      <c r="CB18" s="255"/>
      <c r="CC18" s="36" t="s">
        <v>78</v>
      </c>
      <c r="CD18" s="12"/>
      <c r="CE18" s="162" t="str">
        <f>IF(CD18="x",15%,"")</f>
        <v/>
      </c>
      <c r="CG18" s="254"/>
      <c r="CH18" s="255"/>
      <c r="CI18" s="36" t="s">
        <v>78</v>
      </c>
      <c r="CJ18" s="12"/>
      <c r="CK18" s="162" t="str">
        <f>IF(CJ18="x",15%,"")</f>
        <v/>
      </c>
      <c r="CM18" s="254"/>
      <c r="CN18" s="255"/>
      <c r="CO18" s="36" t="s">
        <v>78</v>
      </c>
      <c r="CP18" s="12"/>
      <c r="CQ18" s="162" t="str">
        <f>IF(CP18="x",15%,"")</f>
        <v/>
      </c>
      <c r="CS18" s="254"/>
      <c r="CT18" s="255"/>
      <c r="CU18" s="36" t="s">
        <v>78</v>
      </c>
      <c r="CV18" s="12"/>
      <c r="CW18" s="162" t="str">
        <f>IF(CV18="x",15%,"")</f>
        <v/>
      </c>
      <c r="CY18" s="254"/>
      <c r="CZ18" s="255"/>
      <c r="DA18" s="36" t="s">
        <v>78</v>
      </c>
      <c r="DB18" s="12"/>
      <c r="DC18" s="162" t="str">
        <f>IF(DB18="x",15%,"")</f>
        <v/>
      </c>
      <c r="DE18" s="254"/>
      <c r="DF18" s="255"/>
      <c r="DG18" s="36" t="s">
        <v>78</v>
      </c>
      <c r="DH18" s="12"/>
      <c r="DI18" s="162" t="str">
        <f>IF(DH18="x",15%,"")</f>
        <v/>
      </c>
      <c r="DK18" s="254"/>
      <c r="DL18" s="255"/>
      <c r="DM18" s="36" t="s">
        <v>78</v>
      </c>
      <c r="DN18" s="12"/>
      <c r="DO18" s="162" t="str">
        <f>IF(DN18="x",15%,"")</f>
        <v/>
      </c>
      <c r="DQ18" s="254"/>
      <c r="DR18" s="255"/>
      <c r="DS18" s="36" t="s">
        <v>78</v>
      </c>
      <c r="DT18" s="12"/>
      <c r="DU18" s="162" t="str">
        <f>IF(DT18="x",15%,"")</f>
        <v/>
      </c>
      <c r="DW18" s="254"/>
      <c r="DX18" s="255"/>
      <c r="DY18" s="36" t="s">
        <v>78</v>
      </c>
      <c r="DZ18" s="12"/>
      <c r="EA18" s="162" t="str">
        <f>IF(DZ18="x",15%,"")</f>
        <v/>
      </c>
      <c r="EC18" s="254"/>
      <c r="ED18" s="255"/>
      <c r="EE18" s="36" t="s">
        <v>78</v>
      </c>
      <c r="EF18" s="12"/>
      <c r="EG18" s="162" t="str">
        <f>IF(EF18="x",15%,"")</f>
        <v/>
      </c>
      <c r="EI18" s="254"/>
      <c r="EJ18" s="255"/>
      <c r="EK18" s="36" t="s">
        <v>78</v>
      </c>
      <c r="EL18" s="12"/>
      <c r="EM18" s="162" t="str">
        <f>IF(EL18="x",15%,"")</f>
        <v/>
      </c>
      <c r="EO18" s="254"/>
      <c r="EP18" s="255"/>
      <c r="EQ18" s="36" t="s">
        <v>78</v>
      </c>
      <c r="ER18" s="12"/>
      <c r="ES18" s="162" t="str">
        <f>IF(ER18="x",15%,"")</f>
        <v/>
      </c>
    </row>
    <row r="19" spans="1:149" s="45" customFormat="1" ht="22.5" customHeight="1" x14ac:dyDescent="0.2">
      <c r="A19" s="254"/>
      <c r="B19" s="255"/>
      <c r="C19" s="36" t="s">
        <v>79</v>
      </c>
      <c r="D19" s="12"/>
      <c r="E19" s="162" t="str">
        <f>IF(D19="x",10%,"")</f>
        <v/>
      </c>
      <c r="G19" s="254"/>
      <c r="H19" s="255"/>
      <c r="I19" s="36" t="s">
        <v>79</v>
      </c>
      <c r="J19" s="12"/>
      <c r="K19" s="162" t="str">
        <f>IF(J19="x",10%,"")</f>
        <v/>
      </c>
      <c r="M19" s="254"/>
      <c r="N19" s="255"/>
      <c r="O19" s="36" t="s">
        <v>79</v>
      </c>
      <c r="P19" s="12"/>
      <c r="Q19" s="162" t="str">
        <f>IF(P19="x",10%,"")</f>
        <v/>
      </c>
      <c r="S19" s="254"/>
      <c r="T19" s="263"/>
      <c r="U19" s="36" t="s">
        <v>79</v>
      </c>
      <c r="V19" s="12"/>
      <c r="W19" s="162" t="str">
        <f>IF(V19="x",10%,"")</f>
        <v/>
      </c>
      <c r="Y19" s="254"/>
      <c r="Z19" s="255"/>
      <c r="AA19" s="36" t="s">
        <v>79</v>
      </c>
      <c r="AB19" s="12"/>
      <c r="AC19" s="162" t="str">
        <f>IF(AB19="x",10%,"")</f>
        <v/>
      </c>
      <c r="AE19" s="254"/>
      <c r="AF19" s="255"/>
      <c r="AG19" s="36" t="s">
        <v>79</v>
      </c>
      <c r="AH19" s="12"/>
      <c r="AI19" s="162" t="str">
        <f>IF(AH19="x",10%,"")</f>
        <v/>
      </c>
      <c r="AK19" s="254"/>
      <c r="AL19" s="255"/>
      <c r="AM19" s="36" t="s">
        <v>79</v>
      </c>
      <c r="AN19" s="12"/>
      <c r="AO19" s="162" t="str">
        <f>IF(AN19="x",10%,"")</f>
        <v/>
      </c>
      <c r="AQ19" s="254"/>
      <c r="AR19" s="255"/>
      <c r="AS19" s="36" t="s">
        <v>79</v>
      </c>
      <c r="AT19" s="12"/>
      <c r="AU19" s="162" t="str">
        <f>IF(AT19="x",10%,"")</f>
        <v/>
      </c>
      <c r="AW19" s="254"/>
      <c r="AX19" s="255"/>
      <c r="AY19" s="36" t="s">
        <v>79</v>
      </c>
      <c r="AZ19" s="12"/>
      <c r="BA19" s="162" t="str">
        <f>IF(AZ19="x",10%,"")</f>
        <v/>
      </c>
      <c r="BC19" s="254"/>
      <c r="BD19" s="255"/>
      <c r="BE19" s="36" t="s">
        <v>79</v>
      </c>
      <c r="BF19" s="12"/>
      <c r="BG19" s="162" t="str">
        <f>IF(BF19="x",10%,"")</f>
        <v/>
      </c>
      <c r="BI19" s="254"/>
      <c r="BJ19" s="255"/>
      <c r="BK19" s="36" t="s">
        <v>79</v>
      </c>
      <c r="BL19" s="12"/>
      <c r="BM19" s="162" t="str">
        <f>IF(BL19="x",10%,"")</f>
        <v/>
      </c>
      <c r="BO19" s="254"/>
      <c r="BP19" s="255"/>
      <c r="BQ19" s="36" t="s">
        <v>79</v>
      </c>
      <c r="BR19" s="12"/>
      <c r="BS19" s="162" t="str">
        <f>IF(BR19="x",10%,"")</f>
        <v/>
      </c>
      <c r="BU19" s="254"/>
      <c r="BV19" s="255"/>
      <c r="BW19" s="36" t="s">
        <v>79</v>
      </c>
      <c r="BX19" s="12"/>
      <c r="BY19" s="162" t="str">
        <f>IF(BX19="x",10%,"")</f>
        <v/>
      </c>
      <c r="CA19" s="254"/>
      <c r="CB19" s="255"/>
      <c r="CC19" s="36" t="s">
        <v>79</v>
      </c>
      <c r="CD19" s="12"/>
      <c r="CE19" s="162" t="str">
        <f>IF(CD19="x",10%,"")</f>
        <v/>
      </c>
      <c r="CG19" s="254"/>
      <c r="CH19" s="255"/>
      <c r="CI19" s="36" t="s">
        <v>79</v>
      </c>
      <c r="CJ19" s="12"/>
      <c r="CK19" s="162" t="str">
        <f>IF(CJ19="x",10%,"")</f>
        <v/>
      </c>
      <c r="CM19" s="254"/>
      <c r="CN19" s="255"/>
      <c r="CO19" s="36" t="s">
        <v>79</v>
      </c>
      <c r="CP19" s="12"/>
      <c r="CQ19" s="162" t="str">
        <f>IF(CP19="x",10%,"")</f>
        <v/>
      </c>
      <c r="CS19" s="254"/>
      <c r="CT19" s="255"/>
      <c r="CU19" s="36" t="s">
        <v>79</v>
      </c>
      <c r="CV19" s="12"/>
      <c r="CW19" s="162" t="str">
        <f>IF(CV19="x",10%,"")</f>
        <v/>
      </c>
      <c r="CY19" s="254"/>
      <c r="CZ19" s="255"/>
      <c r="DA19" s="36" t="s">
        <v>79</v>
      </c>
      <c r="DB19" s="12"/>
      <c r="DC19" s="162" t="str">
        <f>IF(DB19="x",10%,"")</f>
        <v/>
      </c>
      <c r="DE19" s="254"/>
      <c r="DF19" s="255"/>
      <c r="DG19" s="36" t="s">
        <v>79</v>
      </c>
      <c r="DH19" s="12"/>
      <c r="DI19" s="162" t="str">
        <f>IF(DH19="x",10%,"")</f>
        <v/>
      </c>
      <c r="DK19" s="254"/>
      <c r="DL19" s="255"/>
      <c r="DM19" s="36" t="s">
        <v>79</v>
      </c>
      <c r="DN19" s="12"/>
      <c r="DO19" s="162" t="str">
        <f>IF(DN19="x",10%,"")</f>
        <v/>
      </c>
      <c r="DQ19" s="254"/>
      <c r="DR19" s="255"/>
      <c r="DS19" s="36" t="s">
        <v>79</v>
      </c>
      <c r="DT19" s="12"/>
      <c r="DU19" s="162" t="str">
        <f>IF(DT19="x",10%,"")</f>
        <v/>
      </c>
      <c r="DW19" s="254"/>
      <c r="DX19" s="255"/>
      <c r="DY19" s="36" t="s">
        <v>79</v>
      </c>
      <c r="DZ19" s="12"/>
      <c r="EA19" s="162" t="str">
        <f>IF(DZ19="x",10%,"")</f>
        <v/>
      </c>
      <c r="EC19" s="254"/>
      <c r="ED19" s="255"/>
      <c r="EE19" s="36" t="s">
        <v>79</v>
      </c>
      <c r="EF19" s="12"/>
      <c r="EG19" s="162" t="str">
        <f>IF(EF19="x",10%,"")</f>
        <v/>
      </c>
      <c r="EI19" s="254"/>
      <c r="EJ19" s="255"/>
      <c r="EK19" s="36" t="s">
        <v>79</v>
      </c>
      <c r="EL19" s="12"/>
      <c r="EM19" s="162" t="str">
        <f>IF(EL19="x",10%,"")</f>
        <v/>
      </c>
      <c r="EO19" s="254"/>
      <c r="EP19" s="255"/>
      <c r="EQ19" s="36" t="s">
        <v>79</v>
      </c>
      <c r="ER19" s="12"/>
      <c r="ES19" s="162" t="str">
        <f>IF(ER19="x",10%,"")</f>
        <v/>
      </c>
    </row>
    <row r="20" spans="1:149" s="45" customFormat="1" ht="87.75" customHeight="1" x14ac:dyDescent="0.2">
      <c r="A20" s="254"/>
      <c r="B20" s="256" t="s">
        <v>49</v>
      </c>
      <c r="C20" s="37" t="s">
        <v>80</v>
      </c>
      <c r="D20" s="12"/>
      <c r="E20" s="162" t="str">
        <f>IF(D20="x",25%,"")</f>
        <v/>
      </c>
      <c r="G20" s="254"/>
      <c r="H20" s="256" t="s">
        <v>49</v>
      </c>
      <c r="I20" s="37" t="s">
        <v>80</v>
      </c>
      <c r="J20" s="12"/>
      <c r="K20" s="162" t="str">
        <f>IF(J20="x",25%,"")</f>
        <v/>
      </c>
      <c r="M20" s="254"/>
      <c r="N20" s="256" t="s">
        <v>49</v>
      </c>
      <c r="O20" s="37" t="s">
        <v>80</v>
      </c>
      <c r="P20" s="12"/>
      <c r="Q20" s="162" t="str">
        <f>IF(P20="x",25%,"")</f>
        <v/>
      </c>
      <c r="S20" s="254"/>
      <c r="T20" s="256" t="s">
        <v>49</v>
      </c>
      <c r="U20" s="37" t="s">
        <v>80</v>
      </c>
      <c r="V20" s="12"/>
      <c r="W20" s="162" t="str">
        <f>IF(V20="x",25%,"")</f>
        <v/>
      </c>
      <c r="Y20" s="254"/>
      <c r="Z20" s="256" t="s">
        <v>49</v>
      </c>
      <c r="AA20" s="37" t="s">
        <v>80</v>
      </c>
      <c r="AB20" s="12"/>
      <c r="AC20" s="162" t="str">
        <f>IF(AB20="x",25%,"")</f>
        <v/>
      </c>
      <c r="AE20" s="254"/>
      <c r="AF20" s="256" t="s">
        <v>49</v>
      </c>
      <c r="AG20" s="37" t="s">
        <v>80</v>
      </c>
      <c r="AH20" s="12"/>
      <c r="AI20" s="162" t="str">
        <f>IF(AH20="x",25%,"")</f>
        <v/>
      </c>
      <c r="AK20" s="254"/>
      <c r="AL20" s="256" t="s">
        <v>49</v>
      </c>
      <c r="AM20" s="37" t="s">
        <v>80</v>
      </c>
      <c r="AN20" s="12"/>
      <c r="AO20" s="162" t="str">
        <f>IF(AN20="x",25%,"")</f>
        <v/>
      </c>
      <c r="AQ20" s="254"/>
      <c r="AR20" s="256" t="s">
        <v>49</v>
      </c>
      <c r="AS20" s="37" t="s">
        <v>80</v>
      </c>
      <c r="AT20" s="12"/>
      <c r="AU20" s="162" t="str">
        <f>IF(AT20="x",25%,"")</f>
        <v/>
      </c>
      <c r="AW20" s="254"/>
      <c r="AX20" s="256" t="s">
        <v>49</v>
      </c>
      <c r="AY20" s="37" t="s">
        <v>80</v>
      </c>
      <c r="AZ20" s="12"/>
      <c r="BA20" s="162" t="str">
        <f>IF(AZ20="x",25%,"")</f>
        <v/>
      </c>
      <c r="BC20" s="254"/>
      <c r="BD20" s="256" t="s">
        <v>49</v>
      </c>
      <c r="BE20" s="37" t="s">
        <v>80</v>
      </c>
      <c r="BF20" s="12"/>
      <c r="BG20" s="162" t="str">
        <f>IF(BF20="x",25%,"")</f>
        <v/>
      </c>
      <c r="BI20" s="254"/>
      <c r="BJ20" s="256" t="s">
        <v>49</v>
      </c>
      <c r="BK20" s="37" t="s">
        <v>80</v>
      </c>
      <c r="BL20" s="12"/>
      <c r="BM20" s="162" t="str">
        <f>IF(BL20="x",25%,"")</f>
        <v/>
      </c>
      <c r="BO20" s="254"/>
      <c r="BP20" s="256" t="s">
        <v>49</v>
      </c>
      <c r="BQ20" s="37" t="s">
        <v>80</v>
      </c>
      <c r="BR20" s="12"/>
      <c r="BS20" s="162" t="str">
        <f>IF(BR20="x",25%,"")</f>
        <v/>
      </c>
      <c r="BU20" s="254"/>
      <c r="BV20" s="256" t="s">
        <v>49</v>
      </c>
      <c r="BW20" s="37" t="s">
        <v>80</v>
      </c>
      <c r="BX20" s="12"/>
      <c r="BY20" s="162" t="str">
        <f>IF(BX20="x",25%,"")</f>
        <v/>
      </c>
      <c r="CA20" s="254"/>
      <c r="CB20" s="256" t="s">
        <v>49</v>
      </c>
      <c r="CC20" s="37" t="s">
        <v>80</v>
      </c>
      <c r="CD20" s="12"/>
      <c r="CE20" s="162" t="str">
        <f>IF(CD20="x",25%,"")</f>
        <v/>
      </c>
      <c r="CG20" s="254"/>
      <c r="CH20" s="256" t="s">
        <v>49</v>
      </c>
      <c r="CI20" s="37" t="s">
        <v>80</v>
      </c>
      <c r="CJ20" s="12"/>
      <c r="CK20" s="162" t="str">
        <f>IF(CJ20="x",25%,"")</f>
        <v/>
      </c>
      <c r="CM20" s="254"/>
      <c r="CN20" s="256" t="s">
        <v>49</v>
      </c>
      <c r="CO20" s="37" t="s">
        <v>80</v>
      </c>
      <c r="CP20" s="12"/>
      <c r="CQ20" s="162" t="str">
        <f>IF(CP20="x",25%,"")</f>
        <v/>
      </c>
      <c r="CS20" s="254"/>
      <c r="CT20" s="256" t="s">
        <v>49</v>
      </c>
      <c r="CU20" s="37" t="s">
        <v>80</v>
      </c>
      <c r="CV20" s="12"/>
      <c r="CW20" s="162" t="str">
        <f>IF(CV20="x",25%,"")</f>
        <v/>
      </c>
      <c r="CY20" s="254"/>
      <c r="CZ20" s="256" t="s">
        <v>49</v>
      </c>
      <c r="DA20" s="37" t="s">
        <v>80</v>
      </c>
      <c r="DB20" s="12"/>
      <c r="DC20" s="162" t="str">
        <f>IF(DB20="x",25%,"")</f>
        <v/>
      </c>
      <c r="DE20" s="254"/>
      <c r="DF20" s="256" t="s">
        <v>49</v>
      </c>
      <c r="DG20" s="37" t="s">
        <v>80</v>
      </c>
      <c r="DH20" s="12"/>
      <c r="DI20" s="162" t="str">
        <f>IF(DH20="x",25%,"")</f>
        <v/>
      </c>
      <c r="DK20" s="254"/>
      <c r="DL20" s="256" t="s">
        <v>49</v>
      </c>
      <c r="DM20" s="37" t="s">
        <v>80</v>
      </c>
      <c r="DN20" s="12"/>
      <c r="DO20" s="162" t="str">
        <f>IF(DN20="x",25%,"")</f>
        <v/>
      </c>
      <c r="DQ20" s="254"/>
      <c r="DR20" s="256" t="s">
        <v>49</v>
      </c>
      <c r="DS20" s="37" t="s">
        <v>80</v>
      </c>
      <c r="DT20" s="12"/>
      <c r="DU20" s="162" t="str">
        <f>IF(DT20="x",25%,"")</f>
        <v/>
      </c>
      <c r="DW20" s="254"/>
      <c r="DX20" s="256" t="s">
        <v>49</v>
      </c>
      <c r="DY20" s="37" t="s">
        <v>80</v>
      </c>
      <c r="DZ20" s="12"/>
      <c r="EA20" s="162" t="str">
        <f>IF(DZ20="x",25%,"")</f>
        <v/>
      </c>
      <c r="EC20" s="254"/>
      <c r="ED20" s="256" t="s">
        <v>49</v>
      </c>
      <c r="EE20" s="37" t="s">
        <v>80</v>
      </c>
      <c r="EF20" s="12"/>
      <c r="EG20" s="162" t="str">
        <f>IF(EF20="x",25%,"")</f>
        <v/>
      </c>
      <c r="EI20" s="254"/>
      <c r="EJ20" s="256" t="s">
        <v>49</v>
      </c>
      <c r="EK20" s="37" t="s">
        <v>80</v>
      </c>
      <c r="EL20" s="12"/>
      <c r="EM20" s="162" t="str">
        <f>IF(EL20="x",25%,"")</f>
        <v/>
      </c>
      <c r="EO20" s="254"/>
      <c r="EP20" s="256" t="s">
        <v>49</v>
      </c>
      <c r="EQ20" s="37" t="s">
        <v>80</v>
      </c>
      <c r="ER20" s="12"/>
      <c r="ES20" s="162" t="str">
        <f>IF(ER20="x",25%,"")</f>
        <v/>
      </c>
    </row>
    <row r="21" spans="1:149" s="45" customFormat="1" ht="22.5" customHeight="1" x14ac:dyDescent="0.2">
      <c r="A21" s="254"/>
      <c r="B21" s="257"/>
      <c r="C21" s="37" t="s">
        <v>76</v>
      </c>
      <c r="D21" s="12"/>
      <c r="E21" s="162" t="str">
        <f>IF(D21="x",15%,"")</f>
        <v/>
      </c>
      <c r="G21" s="254"/>
      <c r="H21" s="257"/>
      <c r="I21" s="37" t="s">
        <v>76</v>
      </c>
      <c r="J21" s="12"/>
      <c r="K21" s="162" t="str">
        <f>IF(J21="x",15%,"")</f>
        <v/>
      </c>
      <c r="M21" s="254"/>
      <c r="N21" s="257"/>
      <c r="O21" s="37" t="s">
        <v>76</v>
      </c>
      <c r="P21" s="12" t="s">
        <v>212</v>
      </c>
      <c r="Q21" s="162">
        <f>IF(P21="x",15%,"")</f>
        <v>0.15</v>
      </c>
      <c r="S21" s="254"/>
      <c r="T21" s="257"/>
      <c r="U21" s="37" t="s">
        <v>76</v>
      </c>
      <c r="V21" s="12" t="s">
        <v>212</v>
      </c>
      <c r="W21" s="162">
        <f>IF(V21="x",15%,"")</f>
        <v>0.15</v>
      </c>
      <c r="Y21" s="254"/>
      <c r="Z21" s="257"/>
      <c r="AA21" s="37" t="s">
        <v>76</v>
      </c>
      <c r="AB21" s="12"/>
      <c r="AC21" s="162" t="str">
        <f>IF(AB21="x",15%,"")</f>
        <v/>
      </c>
      <c r="AE21" s="254"/>
      <c r="AF21" s="257"/>
      <c r="AG21" s="37" t="s">
        <v>76</v>
      </c>
      <c r="AH21" s="12"/>
      <c r="AI21" s="162" t="str">
        <f>IF(AH21="x",15%,"")</f>
        <v/>
      </c>
      <c r="AK21" s="254"/>
      <c r="AL21" s="257"/>
      <c r="AM21" s="37" t="s">
        <v>76</v>
      </c>
      <c r="AN21" s="12"/>
      <c r="AO21" s="162" t="str">
        <f>IF(AN21="x",15%,"")</f>
        <v/>
      </c>
      <c r="AQ21" s="254"/>
      <c r="AR21" s="257"/>
      <c r="AS21" s="37" t="s">
        <v>76</v>
      </c>
      <c r="AT21" s="12"/>
      <c r="AU21" s="162" t="str">
        <f>IF(AT21="x",15%,"")</f>
        <v/>
      </c>
      <c r="AW21" s="254"/>
      <c r="AX21" s="257"/>
      <c r="AY21" s="37" t="s">
        <v>76</v>
      </c>
      <c r="AZ21" s="12"/>
      <c r="BA21" s="162" t="str">
        <f>IF(AZ21="x",15%,"")</f>
        <v/>
      </c>
      <c r="BC21" s="254"/>
      <c r="BD21" s="257"/>
      <c r="BE21" s="37" t="s">
        <v>76</v>
      </c>
      <c r="BF21" s="12"/>
      <c r="BG21" s="162" t="str">
        <f>IF(BF21="x",15%,"")</f>
        <v/>
      </c>
      <c r="BI21" s="254"/>
      <c r="BJ21" s="257"/>
      <c r="BK21" s="37" t="s">
        <v>76</v>
      </c>
      <c r="BL21" s="12"/>
      <c r="BM21" s="162" t="str">
        <f>IF(BL21="x",15%,"")</f>
        <v/>
      </c>
      <c r="BO21" s="254"/>
      <c r="BP21" s="257"/>
      <c r="BQ21" s="37" t="s">
        <v>76</v>
      </c>
      <c r="BR21" s="12"/>
      <c r="BS21" s="162" t="str">
        <f>IF(BR21="x",15%,"")</f>
        <v/>
      </c>
      <c r="BU21" s="254"/>
      <c r="BV21" s="257"/>
      <c r="BW21" s="37" t="s">
        <v>76</v>
      </c>
      <c r="BX21" s="12"/>
      <c r="BY21" s="162" t="str">
        <f>IF(BX21="x",15%,"")</f>
        <v/>
      </c>
      <c r="CA21" s="254"/>
      <c r="CB21" s="257"/>
      <c r="CC21" s="37" t="s">
        <v>76</v>
      </c>
      <c r="CD21" s="12"/>
      <c r="CE21" s="162" t="str">
        <f>IF(CD21="x",15%,"")</f>
        <v/>
      </c>
      <c r="CG21" s="254"/>
      <c r="CH21" s="257"/>
      <c r="CI21" s="37" t="s">
        <v>76</v>
      </c>
      <c r="CJ21" s="12"/>
      <c r="CK21" s="162" t="str">
        <f>IF(CJ21="x",15%,"")</f>
        <v/>
      </c>
      <c r="CM21" s="254"/>
      <c r="CN21" s="257"/>
      <c r="CO21" s="37" t="s">
        <v>76</v>
      </c>
      <c r="CP21" s="12"/>
      <c r="CQ21" s="162" t="str">
        <f>IF(CP21="x",15%,"")</f>
        <v/>
      </c>
      <c r="CS21" s="254"/>
      <c r="CT21" s="257"/>
      <c r="CU21" s="37" t="s">
        <v>76</v>
      </c>
      <c r="CV21" s="12"/>
      <c r="CW21" s="162" t="str">
        <f>IF(CV21="x",15%,"")</f>
        <v/>
      </c>
      <c r="CY21" s="254"/>
      <c r="CZ21" s="257"/>
      <c r="DA21" s="37" t="s">
        <v>76</v>
      </c>
      <c r="DB21" s="12"/>
      <c r="DC21" s="162" t="str">
        <f>IF(DB21="x",15%,"")</f>
        <v/>
      </c>
      <c r="DE21" s="254"/>
      <c r="DF21" s="257"/>
      <c r="DG21" s="37" t="s">
        <v>76</v>
      </c>
      <c r="DH21" s="12"/>
      <c r="DI21" s="162" t="str">
        <f>IF(DH21="x",15%,"")</f>
        <v/>
      </c>
      <c r="DK21" s="254"/>
      <c r="DL21" s="257"/>
      <c r="DM21" s="37" t="s">
        <v>76</v>
      </c>
      <c r="DN21" s="12"/>
      <c r="DO21" s="162" t="str">
        <f>IF(DN21="x",15%,"")</f>
        <v/>
      </c>
      <c r="DQ21" s="254"/>
      <c r="DR21" s="257"/>
      <c r="DS21" s="37" t="s">
        <v>76</v>
      </c>
      <c r="DT21" s="12"/>
      <c r="DU21" s="162" t="str">
        <f>IF(DT21="x",15%,"")</f>
        <v/>
      </c>
      <c r="DW21" s="254"/>
      <c r="DX21" s="257"/>
      <c r="DY21" s="37" t="s">
        <v>76</v>
      </c>
      <c r="DZ21" s="12"/>
      <c r="EA21" s="162" t="str">
        <f>IF(DZ21="x",15%,"")</f>
        <v/>
      </c>
      <c r="EC21" s="254"/>
      <c r="ED21" s="257"/>
      <c r="EE21" s="37" t="s">
        <v>76</v>
      </c>
      <c r="EF21" s="12"/>
      <c r="EG21" s="162" t="str">
        <f>IF(EF21="x",15%,"")</f>
        <v/>
      </c>
      <c r="EI21" s="254"/>
      <c r="EJ21" s="257"/>
      <c r="EK21" s="37" t="s">
        <v>76</v>
      </c>
      <c r="EL21" s="12"/>
      <c r="EM21" s="162" t="str">
        <f>IF(EL21="x",15%,"")</f>
        <v/>
      </c>
      <c r="EO21" s="254"/>
      <c r="EP21" s="257"/>
      <c r="EQ21" s="37" t="s">
        <v>76</v>
      </c>
      <c r="ER21" s="12"/>
      <c r="ES21" s="162" t="str">
        <f>IF(ER21="x",15%,"")</f>
        <v/>
      </c>
    </row>
    <row r="22" spans="1:149" s="45" customFormat="1" ht="89.25" customHeight="1" x14ac:dyDescent="0.2">
      <c r="A22" s="254"/>
      <c r="B22" s="38" t="s">
        <v>70</v>
      </c>
      <c r="C22" s="39" t="s">
        <v>82</v>
      </c>
      <c r="D22" s="12"/>
      <c r="E22" s="40" t="s">
        <v>199</v>
      </c>
      <c r="G22" s="254"/>
      <c r="H22" s="38" t="s">
        <v>70</v>
      </c>
      <c r="I22" s="39" t="s">
        <v>82</v>
      </c>
      <c r="J22" s="12"/>
      <c r="K22" s="40" t="s">
        <v>199</v>
      </c>
      <c r="M22" s="254"/>
      <c r="N22" s="38" t="s">
        <v>70</v>
      </c>
      <c r="O22" s="39" t="s">
        <v>82</v>
      </c>
      <c r="P22" s="12" t="s">
        <v>212</v>
      </c>
      <c r="Q22" s="40" t="s">
        <v>220</v>
      </c>
      <c r="S22" s="264"/>
      <c r="T22" s="38" t="s">
        <v>70</v>
      </c>
      <c r="U22" s="39" t="s">
        <v>82</v>
      </c>
      <c r="V22" s="12"/>
      <c r="W22" s="40" t="s">
        <v>220</v>
      </c>
      <c r="Y22" s="254"/>
      <c r="Z22" s="38" t="s">
        <v>70</v>
      </c>
      <c r="AA22" s="39" t="s">
        <v>82</v>
      </c>
      <c r="AB22" s="12"/>
      <c r="AC22" s="40" t="s">
        <v>199</v>
      </c>
      <c r="AE22" s="254"/>
      <c r="AF22" s="38" t="s">
        <v>70</v>
      </c>
      <c r="AG22" s="39" t="s">
        <v>82</v>
      </c>
      <c r="AH22" s="12"/>
      <c r="AI22" s="40" t="s">
        <v>199</v>
      </c>
      <c r="AK22" s="254"/>
      <c r="AL22" s="38" t="s">
        <v>70</v>
      </c>
      <c r="AM22" s="39" t="s">
        <v>82</v>
      </c>
      <c r="AN22" s="12"/>
      <c r="AO22" s="40"/>
      <c r="AQ22" s="254"/>
      <c r="AR22" s="38" t="s">
        <v>70</v>
      </c>
      <c r="AS22" s="39" t="s">
        <v>82</v>
      </c>
      <c r="AT22" s="12"/>
      <c r="AU22" s="40"/>
      <c r="AW22" s="254"/>
      <c r="AX22" s="38" t="s">
        <v>70</v>
      </c>
      <c r="AY22" s="39" t="s">
        <v>82</v>
      </c>
      <c r="AZ22" s="12"/>
      <c r="BA22" s="40"/>
      <c r="BC22" s="254"/>
      <c r="BD22" s="38" t="s">
        <v>70</v>
      </c>
      <c r="BE22" s="39" t="s">
        <v>82</v>
      </c>
      <c r="BF22" s="12"/>
      <c r="BG22" s="40"/>
      <c r="BI22" s="254"/>
      <c r="BJ22" s="38" t="s">
        <v>70</v>
      </c>
      <c r="BK22" s="39" t="s">
        <v>82</v>
      </c>
      <c r="BL22" s="12"/>
      <c r="BM22" s="40"/>
      <c r="BO22" s="254"/>
      <c r="BP22" s="38" t="s">
        <v>70</v>
      </c>
      <c r="BQ22" s="39" t="s">
        <v>82</v>
      </c>
      <c r="BR22" s="12"/>
      <c r="BS22" s="40"/>
      <c r="BU22" s="254"/>
      <c r="BV22" s="38" t="s">
        <v>70</v>
      </c>
      <c r="BW22" s="39" t="s">
        <v>82</v>
      </c>
      <c r="BX22" s="12"/>
      <c r="BY22" s="40"/>
      <c r="CA22" s="254"/>
      <c r="CB22" s="38" t="s">
        <v>70</v>
      </c>
      <c r="CC22" s="39" t="s">
        <v>82</v>
      </c>
      <c r="CD22" s="12"/>
      <c r="CE22" s="40"/>
      <c r="CG22" s="254"/>
      <c r="CH22" s="38" t="s">
        <v>70</v>
      </c>
      <c r="CI22" s="39" t="s">
        <v>82</v>
      </c>
      <c r="CJ22" s="12"/>
      <c r="CK22" s="40"/>
      <c r="CM22" s="254"/>
      <c r="CN22" s="38" t="s">
        <v>70</v>
      </c>
      <c r="CO22" s="39" t="s">
        <v>82</v>
      </c>
      <c r="CP22" s="12"/>
      <c r="CQ22" s="40"/>
      <c r="CS22" s="254"/>
      <c r="CT22" s="38" t="s">
        <v>70</v>
      </c>
      <c r="CU22" s="39" t="s">
        <v>82</v>
      </c>
      <c r="CV22" s="12"/>
      <c r="CW22" s="40"/>
      <c r="CY22" s="254"/>
      <c r="CZ22" s="38" t="s">
        <v>70</v>
      </c>
      <c r="DA22" s="39" t="s">
        <v>82</v>
      </c>
      <c r="DB22" s="12"/>
      <c r="DC22" s="40"/>
      <c r="DE22" s="254"/>
      <c r="DF22" s="38" t="s">
        <v>70</v>
      </c>
      <c r="DG22" s="39" t="s">
        <v>82</v>
      </c>
      <c r="DH22" s="12"/>
      <c r="DI22" s="40"/>
      <c r="DK22" s="254"/>
      <c r="DL22" s="38" t="s">
        <v>70</v>
      </c>
      <c r="DM22" s="39" t="s">
        <v>82</v>
      </c>
      <c r="DN22" s="12"/>
      <c r="DO22" s="40"/>
      <c r="DQ22" s="254"/>
      <c r="DR22" s="38" t="s">
        <v>70</v>
      </c>
      <c r="DS22" s="39" t="s">
        <v>82</v>
      </c>
      <c r="DT22" s="12"/>
      <c r="DU22" s="40"/>
      <c r="DW22" s="254"/>
      <c r="DX22" s="38" t="s">
        <v>70</v>
      </c>
      <c r="DY22" s="39" t="s">
        <v>82</v>
      </c>
      <c r="DZ22" s="12"/>
      <c r="EA22" s="40"/>
      <c r="EC22" s="254"/>
      <c r="ED22" s="38" t="s">
        <v>70</v>
      </c>
      <c r="EE22" s="39" t="s">
        <v>82</v>
      </c>
      <c r="EF22" s="12"/>
      <c r="EG22" s="40"/>
      <c r="EI22" s="254"/>
      <c r="EJ22" s="38" t="s">
        <v>70</v>
      </c>
      <c r="EK22" s="39" t="s">
        <v>82</v>
      </c>
      <c r="EL22" s="12"/>
      <c r="EM22" s="40"/>
      <c r="EO22" s="254"/>
      <c r="EP22" s="38" t="s">
        <v>70</v>
      </c>
      <c r="EQ22" s="39" t="s">
        <v>82</v>
      </c>
      <c r="ER22" s="12"/>
      <c r="ES22" s="40"/>
    </row>
    <row r="23" spans="1:149" s="45" customFormat="1" ht="12.95" customHeight="1" x14ac:dyDescent="0.2">
      <c r="A23" s="251" t="s">
        <v>75</v>
      </c>
      <c r="B23" s="251"/>
      <c r="C23" s="251"/>
      <c r="D23" s="251"/>
      <c r="E23" s="163">
        <f>SUM(E17:E22)</f>
        <v>0</v>
      </c>
      <c r="G23" s="251" t="s">
        <v>75</v>
      </c>
      <c r="H23" s="251"/>
      <c r="I23" s="251"/>
      <c r="J23" s="251"/>
      <c r="K23" s="163">
        <f>SUM(K17:K22)</f>
        <v>0</v>
      </c>
      <c r="M23" s="251" t="s">
        <v>75</v>
      </c>
      <c r="N23" s="251"/>
      <c r="O23" s="251"/>
      <c r="P23" s="251"/>
      <c r="Q23" s="163">
        <f>SUM(Q17:Q22)</f>
        <v>0.4</v>
      </c>
      <c r="S23" s="258" t="s">
        <v>75</v>
      </c>
      <c r="T23" s="259"/>
      <c r="U23" s="259"/>
      <c r="V23" s="260"/>
      <c r="W23" s="163">
        <f>SUM(W17:W22)</f>
        <v>0.4</v>
      </c>
      <c r="Y23" s="251" t="s">
        <v>75</v>
      </c>
      <c r="Z23" s="251"/>
      <c r="AA23" s="251"/>
      <c r="AB23" s="251"/>
      <c r="AC23" s="163">
        <f>SUM(AC17:AC22)</f>
        <v>0</v>
      </c>
      <c r="AE23" s="251" t="s">
        <v>75</v>
      </c>
      <c r="AF23" s="251"/>
      <c r="AG23" s="251"/>
      <c r="AH23" s="251"/>
      <c r="AI23" s="163">
        <f>SUM(AI17:AI22)</f>
        <v>0</v>
      </c>
      <c r="AK23" s="251" t="s">
        <v>75</v>
      </c>
      <c r="AL23" s="251"/>
      <c r="AM23" s="251"/>
      <c r="AN23" s="251"/>
      <c r="AO23" s="163">
        <f>SUM(AO17:AO22)</f>
        <v>0</v>
      </c>
      <c r="AQ23" s="251" t="s">
        <v>75</v>
      </c>
      <c r="AR23" s="251"/>
      <c r="AS23" s="251"/>
      <c r="AT23" s="251"/>
      <c r="AU23" s="163">
        <f>SUM(AU17:AU22)</f>
        <v>0</v>
      </c>
      <c r="AW23" s="251" t="s">
        <v>75</v>
      </c>
      <c r="AX23" s="251"/>
      <c r="AY23" s="251"/>
      <c r="AZ23" s="251"/>
      <c r="BA23" s="163">
        <f>SUM(BA17:BA22)</f>
        <v>0</v>
      </c>
      <c r="BC23" s="251" t="s">
        <v>75</v>
      </c>
      <c r="BD23" s="251"/>
      <c r="BE23" s="251"/>
      <c r="BF23" s="251"/>
      <c r="BG23" s="163">
        <f>SUM(BG17:BG22)</f>
        <v>0</v>
      </c>
      <c r="BI23" s="251" t="s">
        <v>75</v>
      </c>
      <c r="BJ23" s="251"/>
      <c r="BK23" s="251"/>
      <c r="BL23" s="251"/>
      <c r="BM23" s="163">
        <f>SUM(BM17:BM22)</f>
        <v>0</v>
      </c>
      <c r="BO23" s="251" t="s">
        <v>75</v>
      </c>
      <c r="BP23" s="251"/>
      <c r="BQ23" s="251"/>
      <c r="BR23" s="251"/>
      <c r="BS23" s="163">
        <f>SUM(BS17:BS22)</f>
        <v>0</v>
      </c>
      <c r="BU23" s="251" t="s">
        <v>75</v>
      </c>
      <c r="BV23" s="251"/>
      <c r="BW23" s="251"/>
      <c r="BX23" s="251"/>
      <c r="BY23" s="163">
        <f>SUM(BY17:BY22)</f>
        <v>0</v>
      </c>
      <c r="CA23" s="251" t="s">
        <v>75</v>
      </c>
      <c r="CB23" s="251"/>
      <c r="CC23" s="251"/>
      <c r="CD23" s="251"/>
      <c r="CE23" s="163">
        <f>SUM(CE17:CE22)</f>
        <v>0</v>
      </c>
      <c r="CG23" s="251" t="s">
        <v>75</v>
      </c>
      <c r="CH23" s="251"/>
      <c r="CI23" s="251"/>
      <c r="CJ23" s="251"/>
      <c r="CK23" s="163">
        <f>SUM(CK17:CK22)</f>
        <v>0</v>
      </c>
      <c r="CM23" s="251" t="s">
        <v>75</v>
      </c>
      <c r="CN23" s="251"/>
      <c r="CO23" s="251"/>
      <c r="CP23" s="251"/>
      <c r="CQ23" s="163">
        <f>SUM(CQ17:CQ22)</f>
        <v>0</v>
      </c>
      <c r="CS23" s="251" t="s">
        <v>75</v>
      </c>
      <c r="CT23" s="251"/>
      <c r="CU23" s="251"/>
      <c r="CV23" s="251"/>
      <c r="CW23" s="163">
        <f>SUM(CW17:CW22)</f>
        <v>0</v>
      </c>
      <c r="CY23" s="251" t="s">
        <v>75</v>
      </c>
      <c r="CZ23" s="251"/>
      <c r="DA23" s="251"/>
      <c r="DB23" s="251"/>
      <c r="DC23" s="163">
        <f>SUM(DC17:DC22)</f>
        <v>0</v>
      </c>
      <c r="DE23" s="251" t="s">
        <v>75</v>
      </c>
      <c r="DF23" s="251"/>
      <c r="DG23" s="251"/>
      <c r="DH23" s="251"/>
      <c r="DI23" s="163">
        <f>SUM(DI17:DI22)</f>
        <v>0</v>
      </c>
      <c r="DK23" s="251" t="s">
        <v>75</v>
      </c>
      <c r="DL23" s="251"/>
      <c r="DM23" s="251"/>
      <c r="DN23" s="251"/>
      <c r="DO23" s="163">
        <f>SUM(DO17:DO22)</f>
        <v>0</v>
      </c>
      <c r="DQ23" s="251" t="s">
        <v>75</v>
      </c>
      <c r="DR23" s="251"/>
      <c r="DS23" s="251"/>
      <c r="DT23" s="251"/>
      <c r="DU23" s="163">
        <f>SUM(DU17:DU22)</f>
        <v>0</v>
      </c>
      <c r="DW23" s="251" t="s">
        <v>75</v>
      </c>
      <c r="DX23" s="251"/>
      <c r="DY23" s="251"/>
      <c r="DZ23" s="251"/>
      <c r="EA23" s="163">
        <f>SUM(EA17:EA22)</f>
        <v>0</v>
      </c>
      <c r="EC23" s="251" t="s">
        <v>75</v>
      </c>
      <c r="ED23" s="251"/>
      <c r="EE23" s="251"/>
      <c r="EF23" s="251"/>
      <c r="EG23" s="163">
        <f>SUM(EG17:EG22)</f>
        <v>0</v>
      </c>
      <c r="EI23" s="251" t="s">
        <v>75</v>
      </c>
      <c r="EJ23" s="251"/>
      <c r="EK23" s="251"/>
      <c r="EL23" s="251"/>
      <c r="EM23" s="163">
        <f>SUM(EM17:EM22)</f>
        <v>0</v>
      </c>
      <c r="EO23" s="251" t="s">
        <v>75</v>
      </c>
      <c r="EP23" s="251"/>
      <c r="EQ23" s="251"/>
      <c r="ER23" s="251"/>
      <c r="ES23" s="163">
        <f>SUM(ES17:ES22)</f>
        <v>0</v>
      </c>
    </row>
    <row r="24" spans="1:149" s="45" customFormat="1" ht="12.95" customHeight="1" x14ac:dyDescent="0.2">
      <c r="A24" s="251" t="s">
        <v>208</v>
      </c>
      <c r="B24" s="251"/>
      <c r="C24" s="251"/>
      <c r="D24" s="251"/>
      <c r="E24" s="163" t="str">
        <f>IF(OR(D17="X",D18="x"),E14-(E14*E23),IF(D19="X",'Mapa de Riesgos.'!L10-('Mapa de Riesgos.'!L10*'Evaluación de controles'!E23),""))</f>
        <v/>
      </c>
      <c r="G24" s="251" t="s">
        <v>208</v>
      </c>
      <c r="H24" s="251"/>
      <c r="I24" s="251"/>
      <c r="J24" s="251"/>
      <c r="K24" s="163" t="str">
        <f>IF(OR(J17="X",J18="x"),K14-(K14*K23),IF(J19="X",'Mapa de Riesgos.'!L11-('Mapa de Riesgos.'!L11*'Evaluación de controles'!K23),""))</f>
        <v/>
      </c>
      <c r="M24" s="251" t="s">
        <v>208</v>
      </c>
      <c r="N24" s="251"/>
      <c r="O24" s="251"/>
      <c r="P24" s="251"/>
      <c r="Q24" s="163">
        <f>IF(OR(P17="X",P18="x"),Q14-(Q14*Q23),IF(P19="X",'Mapa de Riesgos.'!L12-('Mapa de Riesgos.'!L12*'Evaluación de controles'!Q23),""))</f>
        <v>0.216</v>
      </c>
      <c r="S24" s="251" t="s">
        <v>208</v>
      </c>
      <c r="T24" s="251"/>
      <c r="U24" s="251"/>
      <c r="V24" s="251"/>
      <c r="W24" s="163">
        <f>IF(OR(V17="X",V18="x"),W14-(W14*W23),IF(V19="X",'Mapa de Riesgos.'!L13-('Mapa de Riesgos.'!L13*'Evaluación de controles'!W23),""))</f>
        <v>0.216</v>
      </c>
      <c r="Y24" s="251" t="s">
        <v>208</v>
      </c>
      <c r="Z24" s="251"/>
      <c r="AA24" s="251"/>
      <c r="AB24" s="251"/>
      <c r="AC24" s="163" t="str">
        <f>IF(OR(AB17="X",AB18="x"),AC14-(AC14*AC23),IF(AB19="X",'Mapa de Riesgos.'!L14-('Mapa de Riesgos.'!L14*'Evaluación de controles'!AC23),""))</f>
        <v/>
      </c>
      <c r="AE24" s="251" t="s">
        <v>208</v>
      </c>
      <c r="AF24" s="251"/>
      <c r="AG24" s="251"/>
      <c r="AH24" s="251"/>
      <c r="AI24" s="163" t="str">
        <f>IF(OR(AH17="X",AH18="x"),AI14-(AI14*AI23),IF(AH19="X",'Mapa de Riesgos.'!#REF!-('Mapa de Riesgos.'!#REF!*'Evaluación de controles'!AI23),""))</f>
        <v/>
      </c>
      <c r="AK24" s="251" t="s">
        <v>208</v>
      </c>
      <c r="AL24" s="251"/>
      <c r="AM24" s="251"/>
      <c r="AN24" s="251"/>
      <c r="AO24" s="163" t="str">
        <f>IF(OR(AN17="X",AN18="x"),AO14-(AO14*AO23),IF(AN19="X",'Mapa de Riesgos.'!L15-('Mapa de Riesgos.'!L15*'Evaluación de controles'!AO23),""))</f>
        <v/>
      </c>
      <c r="AQ24" s="251" t="s">
        <v>208</v>
      </c>
      <c r="AR24" s="251"/>
      <c r="AS24" s="251"/>
      <c r="AT24" s="251"/>
      <c r="AU24" s="163" t="str">
        <f>IF(OR(AT17="X",AT18="x"),AU14-(AU14*AU23),IF(AT19="X",'Mapa de Riesgos.'!#REF!-('Mapa de Riesgos.'!#REF!*'Evaluación de controles'!AU23),""))</f>
        <v/>
      </c>
      <c r="AW24" s="251" t="s">
        <v>208</v>
      </c>
      <c r="AX24" s="251"/>
      <c r="AY24" s="251"/>
      <c r="AZ24" s="251"/>
      <c r="BA24" s="163" t="str">
        <f>IF(OR(AZ17="X",AZ18="x"),BA14-(BA14*BA23),IF(AZ19="X",'Mapa de Riesgos.'!#REF!-('Mapa de Riesgos.'!#REF!*'Evaluación de controles'!BA23),""))</f>
        <v/>
      </c>
      <c r="BC24" s="251" t="s">
        <v>208</v>
      </c>
      <c r="BD24" s="251"/>
      <c r="BE24" s="251"/>
      <c r="BF24" s="251"/>
      <c r="BG24" s="163" t="str">
        <f>IF(OR(BF17="X",BF18="x"),BG14-(BG14*BG23),IF(BF19="X",'Mapa de Riesgos.'!#REF!-('Mapa de Riesgos.'!#REF!*'Evaluación de controles'!BG23),""))</f>
        <v/>
      </c>
      <c r="BI24" s="251" t="s">
        <v>208</v>
      </c>
      <c r="BJ24" s="251"/>
      <c r="BK24" s="251"/>
      <c r="BL24" s="251"/>
      <c r="BM24" s="163" t="str">
        <f>IF(OR(BL17="X",BL18="x"),BM14-(BM14*BM23),IF(BL19="X",'Mapa de Riesgos.'!#REF!-('Mapa de Riesgos.'!#REF!*'Evaluación de controles'!BM23),""))</f>
        <v/>
      </c>
      <c r="BO24" s="251" t="s">
        <v>208</v>
      </c>
      <c r="BP24" s="251"/>
      <c r="BQ24" s="251"/>
      <c r="BR24" s="251"/>
      <c r="BS24" s="163" t="str">
        <f>IF(OR(BR17="X",BR18="x"),BS14-(BS14*BS23),IF(BR19="X",'Mapa de Riesgos.'!#REF!-('Mapa de Riesgos.'!#REF!*'Evaluación de controles'!BS23),""))</f>
        <v/>
      </c>
      <c r="BU24" s="251" t="s">
        <v>208</v>
      </c>
      <c r="BV24" s="251"/>
      <c r="BW24" s="251"/>
      <c r="BX24" s="251"/>
      <c r="BY24" s="163" t="str">
        <f>IF(OR(BX17="X",BX18="x"),BY14-(BY14*BY23),IF(BX19="X",'Mapa de Riesgos.'!#REF!-('Mapa de Riesgos.'!#REF!*'Evaluación de controles'!BY23),""))</f>
        <v/>
      </c>
      <c r="CA24" s="251" t="s">
        <v>208</v>
      </c>
      <c r="CB24" s="251"/>
      <c r="CC24" s="251"/>
      <c r="CD24" s="251"/>
      <c r="CE24" s="163" t="str">
        <f>IF(OR(CD17="X",CD18="x"),CE14-(CE14*CE23),IF(CD19="X",'Mapa de Riesgos.'!#REF!-('Mapa de Riesgos.'!#REF!*'Evaluación de controles'!CE23),""))</f>
        <v/>
      </c>
      <c r="CG24" s="251" t="s">
        <v>208</v>
      </c>
      <c r="CH24" s="251"/>
      <c r="CI24" s="251"/>
      <c r="CJ24" s="251"/>
      <c r="CK24" s="163" t="str">
        <f>IF(OR(CJ17="X",CJ18="x"),CK14-(CK14*CK23),IF(CJ19="X",'Mapa de Riesgos.'!#REF!-('Mapa de Riesgos.'!#REF!*'Evaluación de controles'!CK23),""))</f>
        <v/>
      </c>
      <c r="CM24" s="251" t="s">
        <v>208</v>
      </c>
      <c r="CN24" s="251"/>
      <c r="CO24" s="251"/>
      <c r="CP24" s="251"/>
      <c r="CQ24" s="163" t="str">
        <f>IF(OR(CP17="X",CP18="x"),CQ14-(CQ14*CQ23),IF(CP19="X",'Mapa de Riesgos.'!#REF!-('Mapa de Riesgos.'!#REF!*'Evaluación de controles'!CQ23),""))</f>
        <v/>
      </c>
      <c r="CS24" s="251" t="s">
        <v>208</v>
      </c>
      <c r="CT24" s="251"/>
      <c r="CU24" s="251"/>
      <c r="CV24" s="251"/>
      <c r="CW24" s="163" t="str">
        <f>IF(OR(CV17="X",CV18="x"),CW14-(CW14*CW23),IF(CV19="X",'Mapa de Riesgos.'!#REF!-('Mapa de Riesgos.'!#REF!*'Evaluación de controles'!CW23),""))</f>
        <v/>
      </c>
      <c r="CY24" s="251" t="s">
        <v>208</v>
      </c>
      <c r="CZ24" s="251"/>
      <c r="DA24" s="251"/>
      <c r="DB24" s="251"/>
      <c r="DC24" s="163" t="str">
        <f>IF(OR(DB17="X",DB18="x"),DC14-(DC14*DC23),IF(DB19="X",'Mapa de Riesgos.'!#REF!-('Mapa de Riesgos.'!#REF!*'Evaluación de controles'!DC23),""))</f>
        <v/>
      </c>
      <c r="DE24" s="251" t="s">
        <v>208</v>
      </c>
      <c r="DF24" s="251"/>
      <c r="DG24" s="251"/>
      <c r="DH24" s="251"/>
      <c r="DI24" s="163" t="str">
        <f>IF(OR(DH17="X",DH18="x"),DI14-(DI14*DI23),IF(DH19="X",'Mapa de Riesgos.'!#REF!-('Mapa de Riesgos.'!#REF!*'Evaluación de controles'!DI23),""))</f>
        <v/>
      </c>
      <c r="DK24" s="251" t="s">
        <v>208</v>
      </c>
      <c r="DL24" s="251"/>
      <c r="DM24" s="251"/>
      <c r="DN24" s="251"/>
      <c r="DO24" s="163" t="str">
        <f>IF(OR(DN17="X",DN18="x"),DO14-(DO14*DO23),IF(DN19="X",'Mapa de Riesgos.'!#REF!-('Mapa de Riesgos.'!#REF!*'Evaluación de controles'!DO23),""))</f>
        <v/>
      </c>
      <c r="DQ24" s="251" t="s">
        <v>208</v>
      </c>
      <c r="DR24" s="251"/>
      <c r="DS24" s="251"/>
      <c r="DT24" s="251"/>
      <c r="DU24" s="163" t="str">
        <f>IF(OR(DT17="X",DT18="x"),DU14-(DU14*DU23),IF(DT19="X",'Mapa de Riesgos.'!#REF!-('Mapa de Riesgos.'!#REF!*'Evaluación de controles'!DU23),""))</f>
        <v/>
      </c>
      <c r="DW24" s="251" t="s">
        <v>208</v>
      </c>
      <c r="DX24" s="251"/>
      <c r="DY24" s="251"/>
      <c r="DZ24" s="251"/>
      <c r="EA24" s="163" t="str">
        <f>IF(OR(DZ17="X",DZ18="x"),EA14-(EA14*EA23),IF(DZ19="X",'Mapa de Riesgos.'!#REF!-('Mapa de Riesgos.'!#REF!*'Evaluación de controles'!EA23),""))</f>
        <v/>
      </c>
      <c r="EC24" s="251" t="s">
        <v>208</v>
      </c>
      <c r="ED24" s="251"/>
      <c r="EE24" s="251"/>
      <c r="EF24" s="251"/>
      <c r="EG24" s="163" t="str">
        <f>IF(OR(EF17="X",EF18="x"),EG14-(EG14*EG23),IF(EF19="X",'Mapa de Riesgos.'!#REF!-('Mapa de Riesgos.'!#REF!*'Evaluación de controles'!EG23),""))</f>
        <v/>
      </c>
      <c r="EI24" s="251" t="s">
        <v>208</v>
      </c>
      <c r="EJ24" s="251"/>
      <c r="EK24" s="251"/>
      <c r="EL24" s="251"/>
      <c r="EM24" s="163" t="str">
        <f>IF(OR(EL17="X",EL18="x"),EM14-(EM14*EM23),IF(EL19="X",'Mapa de Riesgos.'!#REF!-('Mapa de Riesgos.'!#REF!*'Evaluación de controles'!EM23),""))</f>
        <v/>
      </c>
      <c r="EO24" s="251" t="s">
        <v>208</v>
      </c>
      <c r="EP24" s="251"/>
      <c r="EQ24" s="251"/>
      <c r="ER24" s="251"/>
      <c r="ES24" s="163" t="str">
        <f>IF(OR(ER17="X",ER18="x"),ES14-(ES14*ES23),IF(ER19="X",'Mapa de Riesgos.'!L16-('Mapa de Riesgos.'!L16*'Evaluación de controles'!ES23),""))</f>
        <v/>
      </c>
    </row>
    <row r="25" spans="1:149" s="45" customFormat="1" ht="6" customHeight="1" x14ac:dyDescent="0.2">
      <c r="A25" s="72"/>
      <c r="B25" s="72"/>
      <c r="C25" s="72"/>
      <c r="D25" s="72"/>
      <c r="E25" s="73"/>
      <c r="G25" s="72"/>
      <c r="H25" s="72"/>
      <c r="I25" s="72"/>
      <c r="J25" s="72"/>
      <c r="K25" s="73"/>
      <c r="M25" s="72"/>
      <c r="N25" s="72"/>
      <c r="O25" s="72"/>
      <c r="P25" s="72"/>
      <c r="Q25" s="73"/>
      <c r="S25" s="72"/>
      <c r="T25" s="72"/>
      <c r="U25" s="72"/>
      <c r="V25" s="72"/>
      <c r="W25" s="73"/>
      <c r="Y25" s="72"/>
      <c r="Z25" s="72"/>
      <c r="AA25" s="72"/>
      <c r="AB25" s="72"/>
      <c r="AC25" s="73"/>
      <c r="AE25" s="72"/>
      <c r="AF25" s="72"/>
      <c r="AG25" s="72"/>
      <c r="AH25" s="72"/>
      <c r="AI25" s="73"/>
      <c r="AK25" s="72"/>
      <c r="AL25" s="72"/>
      <c r="AM25" s="72"/>
      <c r="AN25" s="72"/>
      <c r="AO25" s="73"/>
      <c r="AQ25" s="72"/>
      <c r="AR25" s="72"/>
      <c r="AS25" s="72"/>
      <c r="AT25" s="72"/>
      <c r="AU25" s="73"/>
      <c r="AW25" s="72"/>
      <c r="AX25" s="72"/>
      <c r="AY25" s="72"/>
      <c r="AZ25" s="72"/>
      <c r="BA25" s="73"/>
      <c r="BC25" s="72"/>
      <c r="BD25" s="72"/>
      <c r="BE25" s="72"/>
      <c r="BF25" s="72"/>
      <c r="BG25" s="73"/>
      <c r="BI25" s="72"/>
      <c r="BJ25" s="72"/>
      <c r="BK25" s="72"/>
      <c r="BL25" s="72"/>
      <c r="BM25" s="73"/>
      <c r="BO25" s="72"/>
      <c r="BP25" s="72"/>
      <c r="BQ25" s="72"/>
      <c r="BR25" s="72"/>
      <c r="BS25" s="73"/>
      <c r="BU25" s="72"/>
      <c r="BV25" s="72"/>
      <c r="BW25" s="72"/>
      <c r="BX25" s="72"/>
      <c r="BY25" s="73"/>
      <c r="CA25" s="72"/>
      <c r="CB25" s="72"/>
      <c r="CC25" s="72"/>
      <c r="CD25" s="72"/>
      <c r="CE25" s="73"/>
      <c r="CG25" s="72"/>
      <c r="CH25" s="72"/>
      <c r="CI25" s="72"/>
      <c r="CJ25" s="72"/>
      <c r="CK25" s="73"/>
      <c r="CM25" s="72"/>
      <c r="CN25" s="72"/>
      <c r="CO25" s="72"/>
      <c r="CP25" s="72"/>
      <c r="CQ25" s="73"/>
      <c r="CS25" s="72"/>
      <c r="CT25" s="72"/>
      <c r="CU25" s="72"/>
      <c r="CV25" s="72"/>
      <c r="CW25" s="73"/>
      <c r="CY25" s="72"/>
      <c r="CZ25" s="72"/>
      <c r="DA25" s="72"/>
      <c r="DB25" s="72"/>
      <c r="DC25" s="73"/>
      <c r="DE25" s="72"/>
      <c r="DF25" s="72"/>
      <c r="DG25" s="72"/>
      <c r="DH25" s="72"/>
      <c r="DI25" s="73"/>
      <c r="DK25" s="72"/>
      <c r="DL25" s="72"/>
      <c r="DM25" s="72"/>
      <c r="DN25" s="72"/>
      <c r="DO25" s="73"/>
      <c r="DQ25" s="72"/>
      <c r="DR25" s="72"/>
      <c r="DS25" s="72"/>
      <c r="DT25" s="72"/>
      <c r="DU25" s="73"/>
      <c r="DW25" s="72"/>
      <c r="DX25" s="72"/>
      <c r="DY25" s="72"/>
      <c r="DZ25" s="72"/>
      <c r="EA25" s="73"/>
      <c r="EC25" s="72"/>
      <c r="ED25" s="72"/>
      <c r="EE25" s="72"/>
      <c r="EF25" s="72"/>
      <c r="EG25" s="73"/>
      <c r="EI25" s="72"/>
      <c r="EJ25" s="72"/>
      <c r="EK25" s="72"/>
      <c r="EL25" s="72"/>
      <c r="EM25" s="73"/>
      <c r="EO25" s="72"/>
      <c r="EP25" s="72"/>
      <c r="EQ25" s="72"/>
      <c r="ER25" s="72"/>
      <c r="ES25" s="73"/>
    </row>
    <row r="26" spans="1:149" s="44" customFormat="1" ht="30.75" customHeight="1" x14ac:dyDescent="0.2">
      <c r="A26" s="252" t="s">
        <v>45</v>
      </c>
      <c r="B26" s="252"/>
      <c r="C26" s="252"/>
      <c r="D26" s="161" t="s">
        <v>74</v>
      </c>
      <c r="E26" s="161" t="s">
        <v>44</v>
      </c>
      <c r="G26" s="252" t="s">
        <v>45</v>
      </c>
      <c r="H26" s="252"/>
      <c r="I26" s="252"/>
      <c r="J26" s="161" t="s">
        <v>74</v>
      </c>
      <c r="K26" s="161" t="s">
        <v>44</v>
      </c>
      <c r="M26" s="252" t="s">
        <v>45</v>
      </c>
      <c r="N26" s="252"/>
      <c r="O26" s="252"/>
      <c r="P26" s="161" t="s">
        <v>74</v>
      </c>
      <c r="Q26" s="161" t="s">
        <v>44</v>
      </c>
      <c r="S26" s="265" t="s">
        <v>45</v>
      </c>
      <c r="T26" s="266"/>
      <c r="U26" s="267"/>
      <c r="V26" s="161" t="s">
        <v>74</v>
      </c>
      <c r="W26" s="161" t="s">
        <v>44</v>
      </c>
      <c r="Y26" s="252" t="s">
        <v>45</v>
      </c>
      <c r="Z26" s="252"/>
      <c r="AA26" s="252"/>
      <c r="AB26" s="161" t="s">
        <v>74</v>
      </c>
      <c r="AC26" s="161" t="s">
        <v>44</v>
      </c>
      <c r="AE26" s="252" t="s">
        <v>45</v>
      </c>
      <c r="AF26" s="252"/>
      <c r="AG26" s="252"/>
      <c r="AH26" s="161" t="s">
        <v>74</v>
      </c>
      <c r="AI26" s="161" t="s">
        <v>44</v>
      </c>
      <c r="AK26" s="252" t="s">
        <v>45</v>
      </c>
      <c r="AL26" s="252"/>
      <c r="AM26" s="252"/>
      <c r="AN26" s="161" t="s">
        <v>74</v>
      </c>
      <c r="AO26" s="161" t="s">
        <v>44</v>
      </c>
      <c r="AQ26" s="252" t="s">
        <v>45</v>
      </c>
      <c r="AR26" s="252"/>
      <c r="AS26" s="252"/>
      <c r="AT26" s="161" t="s">
        <v>74</v>
      </c>
      <c r="AU26" s="161" t="s">
        <v>44</v>
      </c>
      <c r="AW26" s="252" t="s">
        <v>45</v>
      </c>
      <c r="AX26" s="252"/>
      <c r="AY26" s="252"/>
      <c r="AZ26" s="161" t="s">
        <v>74</v>
      </c>
      <c r="BA26" s="161" t="s">
        <v>44</v>
      </c>
      <c r="BC26" s="252" t="s">
        <v>45</v>
      </c>
      <c r="BD26" s="252"/>
      <c r="BE26" s="252"/>
      <c r="BF26" s="161" t="s">
        <v>74</v>
      </c>
      <c r="BG26" s="161" t="s">
        <v>44</v>
      </c>
      <c r="BI26" s="252" t="s">
        <v>45</v>
      </c>
      <c r="BJ26" s="252"/>
      <c r="BK26" s="252"/>
      <c r="BL26" s="161" t="s">
        <v>74</v>
      </c>
      <c r="BM26" s="161" t="s">
        <v>44</v>
      </c>
      <c r="BO26" s="252" t="s">
        <v>45</v>
      </c>
      <c r="BP26" s="252"/>
      <c r="BQ26" s="252"/>
      <c r="BR26" s="161" t="s">
        <v>74</v>
      </c>
      <c r="BS26" s="161" t="s">
        <v>44</v>
      </c>
      <c r="BU26" s="252" t="s">
        <v>45</v>
      </c>
      <c r="BV26" s="252"/>
      <c r="BW26" s="252"/>
      <c r="BX26" s="161" t="s">
        <v>74</v>
      </c>
      <c r="BY26" s="161" t="s">
        <v>44</v>
      </c>
      <c r="CA26" s="252" t="s">
        <v>45</v>
      </c>
      <c r="CB26" s="252"/>
      <c r="CC26" s="252"/>
      <c r="CD26" s="161" t="s">
        <v>74</v>
      </c>
      <c r="CE26" s="161" t="s">
        <v>44</v>
      </c>
      <c r="CG26" s="252" t="s">
        <v>45</v>
      </c>
      <c r="CH26" s="252"/>
      <c r="CI26" s="252"/>
      <c r="CJ26" s="161" t="s">
        <v>74</v>
      </c>
      <c r="CK26" s="161" t="s">
        <v>44</v>
      </c>
      <c r="CM26" s="252" t="s">
        <v>45</v>
      </c>
      <c r="CN26" s="252"/>
      <c r="CO26" s="252"/>
      <c r="CP26" s="161" t="s">
        <v>74</v>
      </c>
      <c r="CQ26" s="161" t="s">
        <v>44</v>
      </c>
      <c r="CS26" s="252" t="s">
        <v>45</v>
      </c>
      <c r="CT26" s="252"/>
      <c r="CU26" s="252"/>
      <c r="CV26" s="161" t="s">
        <v>74</v>
      </c>
      <c r="CW26" s="161" t="s">
        <v>44</v>
      </c>
      <c r="CY26" s="252" t="s">
        <v>45</v>
      </c>
      <c r="CZ26" s="252"/>
      <c r="DA26" s="252"/>
      <c r="DB26" s="161" t="s">
        <v>74</v>
      </c>
      <c r="DC26" s="161" t="s">
        <v>44</v>
      </c>
      <c r="DE26" s="252" t="s">
        <v>45</v>
      </c>
      <c r="DF26" s="252"/>
      <c r="DG26" s="252"/>
      <c r="DH26" s="161" t="s">
        <v>74</v>
      </c>
      <c r="DI26" s="161" t="s">
        <v>44</v>
      </c>
      <c r="DK26" s="252" t="s">
        <v>45</v>
      </c>
      <c r="DL26" s="252"/>
      <c r="DM26" s="252"/>
      <c r="DN26" s="161" t="s">
        <v>74</v>
      </c>
      <c r="DO26" s="161" t="s">
        <v>44</v>
      </c>
      <c r="DQ26" s="252" t="s">
        <v>45</v>
      </c>
      <c r="DR26" s="252"/>
      <c r="DS26" s="252"/>
      <c r="DT26" s="161" t="s">
        <v>74</v>
      </c>
      <c r="DU26" s="161" t="s">
        <v>44</v>
      </c>
      <c r="DW26" s="252" t="s">
        <v>45</v>
      </c>
      <c r="DX26" s="252"/>
      <c r="DY26" s="252"/>
      <c r="DZ26" s="161" t="s">
        <v>74</v>
      </c>
      <c r="EA26" s="161" t="s">
        <v>44</v>
      </c>
      <c r="EC26" s="252" t="s">
        <v>45</v>
      </c>
      <c r="ED26" s="252"/>
      <c r="EE26" s="252"/>
      <c r="EF26" s="161" t="s">
        <v>74</v>
      </c>
      <c r="EG26" s="161" t="s">
        <v>44</v>
      </c>
      <c r="EI26" s="252" t="s">
        <v>45</v>
      </c>
      <c r="EJ26" s="252"/>
      <c r="EK26" s="252"/>
      <c r="EL26" s="161" t="s">
        <v>74</v>
      </c>
      <c r="EM26" s="161" t="s">
        <v>44</v>
      </c>
      <c r="EO26" s="252" t="s">
        <v>45</v>
      </c>
      <c r="EP26" s="252"/>
      <c r="EQ26" s="252"/>
      <c r="ER26" s="161" t="s">
        <v>74</v>
      </c>
      <c r="ES26" s="161" t="s">
        <v>44</v>
      </c>
    </row>
    <row r="27" spans="1:149" s="45" customFormat="1" ht="22.5" customHeight="1" x14ac:dyDescent="0.2">
      <c r="A27" s="253" t="s">
        <v>200</v>
      </c>
      <c r="B27" s="255" t="s">
        <v>42</v>
      </c>
      <c r="C27" s="36" t="s">
        <v>77</v>
      </c>
      <c r="D27" s="12"/>
      <c r="E27" s="162" t="str">
        <f>IF(D27="x",25%,"")</f>
        <v/>
      </c>
      <c r="G27" s="253" t="s">
        <v>201</v>
      </c>
      <c r="H27" s="255" t="s">
        <v>42</v>
      </c>
      <c r="I27" s="36" t="s">
        <v>77</v>
      </c>
      <c r="J27" s="12"/>
      <c r="K27" s="162" t="str">
        <f>IF(J27="x",25%,"")</f>
        <v/>
      </c>
      <c r="M27" s="253" t="s">
        <v>202</v>
      </c>
      <c r="N27" s="255" t="s">
        <v>42</v>
      </c>
      <c r="O27" s="36" t="s">
        <v>77</v>
      </c>
      <c r="P27" s="12"/>
      <c r="Q27" s="162" t="str">
        <f>IF(P27="x",25%,"")</f>
        <v/>
      </c>
      <c r="S27" s="253" t="s">
        <v>203</v>
      </c>
      <c r="T27" s="261" t="s">
        <v>42</v>
      </c>
      <c r="U27" s="36" t="s">
        <v>77</v>
      </c>
      <c r="V27" s="12"/>
      <c r="W27" s="162" t="str">
        <f>IF(V27="x",25%,"")</f>
        <v/>
      </c>
      <c r="Y27" s="253" t="s">
        <v>204</v>
      </c>
      <c r="Z27" s="255" t="s">
        <v>42</v>
      </c>
      <c r="AA27" s="36" t="s">
        <v>77</v>
      </c>
      <c r="AB27" s="12"/>
      <c r="AC27" s="162" t="str">
        <f>IF(AB27="x",25%,"")</f>
        <v/>
      </c>
      <c r="AE27" s="253" t="s">
        <v>179</v>
      </c>
      <c r="AF27" s="255" t="s">
        <v>42</v>
      </c>
      <c r="AG27" s="36" t="s">
        <v>77</v>
      </c>
      <c r="AH27" s="12"/>
      <c r="AI27" s="162" t="str">
        <f>IF(AH27="x",25%,"")</f>
        <v/>
      </c>
      <c r="AK27" s="253" t="s">
        <v>180</v>
      </c>
      <c r="AL27" s="255" t="s">
        <v>42</v>
      </c>
      <c r="AM27" s="36" t="s">
        <v>77</v>
      </c>
      <c r="AN27" s="12"/>
      <c r="AO27" s="162" t="str">
        <f>IF(AN27="x",25%,"")</f>
        <v/>
      </c>
      <c r="AQ27" s="253" t="s">
        <v>181</v>
      </c>
      <c r="AR27" s="255" t="s">
        <v>42</v>
      </c>
      <c r="AS27" s="36" t="s">
        <v>77</v>
      </c>
      <c r="AT27" s="12"/>
      <c r="AU27" s="162" t="str">
        <f>IF(AT27="x",25%,"")</f>
        <v/>
      </c>
      <c r="AW27" s="253" t="s">
        <v>182</v>
      </c>
      <c r="AX27" s="255" t="s">
        <v>42</v>
      </c>
      <c r="AY27" s="36" t="s">
        <v>77</v>
      </c>
      <c r="AZ27" s="12"/>
      <c r="BA27" s="162" t="str">
        <f>IF(AZ27="x",25%,"")</f>
        <v/>
      </c>
      <c r="BC27" s="253" t="s">
        <v>183</v>
      </c>
      <c r="BD27" s="255" t="s">
        <v>42</v>
      </c>
      <c r="BE27" s="36" t="s">
        <v>77</v>
      </c>
      <c r="BF27" s="12"/>
      <c r="BG27" s="162" t="str">
        <f>IF(BF27="x",25%,"")</f>
        <v/>
      </c>
      <c r="BI27" s="253" t="s">
        <v>184</v>
      </c>
      <c r="BJ27" s="255" t="s">
        <v>42</v>
      </c>
      <c r="BK27" s="36" t="s">
        <v>77</v>
      </c>
      <c r="BL27" s="12"/>
      <c r="BM27" s="162" t="str">
        <f>IF(BL27="x",25%,"")</f>
        <v/>
      </c>
      <c r="BO27" s="253" t="s">
        <v>185</v>
      </c>
      <c r="BP27" s="255" t="s">
        <v>42</v>
      </c>
      <c r="BQ27" s="36" t="s">
        <v>77</v>
      </c>
      <c r="BR27" s="12"/>
      <c r="BS27" s="162" t="str">
        <f>IF(BR27="x",25%,"")</f>
        <v/>
      </c>
      <c r="BU27" s="253" t="s">
        <v>186</v>
      </c>
      <c r="BV27" s="255" t="s">
        <v>42</v>
      </c>
      <c r="BW27" s="36" t="s">
        <v>77</v>
      </c>
      <c r="BX27" s="12"/>
      <c r="BY27" s="162" t="str">
        <f>IF(BX27="x",25%,"")</f>
        <v/>
      </c>
      <c r="CA27" s="253" t="s">
        <v>187</v>
      </c>
      <c r="CB27" s="255" t="s">
        <v>42</v>
      </c>
      <c r="CC27" s="36" t="s">
        <v>77</v>
      </c>
      <c r="CD27" s="12"/>
      <c r="CE27" s="162" t="str">
        <f>IF(CD27="x",25%,"")</f>
        <v/>
      </c>
      <c r="CG27" s="253" t="s">
        <v>188</v>
      </c>
      <c r="CH27" s="255" t="s">
        <v>42</v>
      </c>
      <c r="CI27" s="36" t="s">
        <v>77</v>
      </c>
      <c r="CJ27" s="12"/>
      <c r="CK27" s="162" t="str">
        <f>IF(CJ27="x",25%,"")</f>
        <v/>
      </c>
      <c r="CM27" s="253" t="s">
        <v>189</v>
      </c>
      <c r="CN27" s="255" t="s">
        <v>42</v>
      </c>
      <c r="CO27" s="36" t="s">
        <v>77</v>
      </c>
      <c r="CP27" s="12"/>
      <c r="CQ27" s="162" t="str">
        <f>IF(CP27="x",25%,"")</f>
        <v/>
      </c>
      <c r="CS27" s="253" t="s">
        <v>190</v>
      </c>
      <c r="CT27" s="255" t="s">
        <v>42</v>
      </c>
      <c r="CU27" s="36" t="s">
        <v>77</v>
      </c>
      <c r="CV27" s="12"/>
      <c r="CW27" s="162" t="str">
        <f>IF(CV27="x",25%,"")</f>
        <v/>
      </c>
      <c r="CY27" s="253" t="s">
        <v>191</v>
      </c>
      <c r="CZ27" s="255" t="s">
        <v>42</v>
      </c>
      <c r="DA27" s="36" t="s">
        <v>77</v>
      </c>
      <c r="DB27" s="12"/>
      <c r="DC27" s="162" t="str">
        <f>IF(DB27="x",25%,"")</f>
        <v/>
      </c>
      <c r="DE27" s="253" t="s">
        <v>192</v>
      </c>
      <c r="DF27" s="255" t="s">
        <v>42</v>
      </c>
      <c r="DG27" s="36" t="s">
        <v>77</v>
      </c>
      <c r="DH27" s="12"/>
      <c r="DI27" s="162" t="str">
        <f>IF(DH27="x",25%,"")</f>
        <v/>
      </c>
      <c r="DK27" s="253" t="s">
        <v>193</v>
      </c>
      <c r="DL27" s="255" t="s">
        <v>42</v>
      </c>
      <c r="DM27" s="36" t="s">
        <v>77</v>
      </c>
      <c r="DN27" s="12"/>
      <c r="DO27" s="162" t="str">
        <f>IF(DN27="x",25%,"")</f>
        <v/>
      </c>
      <c r="DQ27" s="253" t="s">
        <v>194</v>
      </c>
      <c r="DR27" s="255" t="s">
        <v>42</v>
      </c>
      <c r="DS27" s="36" t="s">
        <v>77</v>
      </c>
      <c r="DT27" s="12"/>
      <c r="DU27" s="162" t="str">
        <f>IF(DT27="x",25%,"")</f>
        <v/>
      </c>
      <c r="DW27" s="253" t="s">
        <v>195</v>
      </c>
      <c r="DX27" s="255" t="s">
        <v>42</v>
      </c>
      <c r="DY27" s="36" t="s">
        <v>77</v>
      </c>
      <c r="DZ27" s="12"/>
      <c r="EA27" s="162" t="str">
        <f>IF(DZ27="x",25%,"")</f>
        <v/>
      </c>
      <c r="EC27" s="253" t="s">
        <v>196</v>
      </c>
      <c r="ED27" s="255" t="s">
        <v>42</v>
      </c>
      <c r="EE27" s="36" t="s">
        <v>77</v>
      </c>
      <c r="EF27" s="12"/>
      <c r="EG27" s="162" t="str">
        <f>IF(EF27="x",25%,"")</f>
        <v/>
      </c>
      <c r="EI27" s="253" t="s">
        <v>197</v>
      </c>
      <c r="EJ27" s="255" t="s">
        <v>42</v>
      </c>
      <c r="EK27" s="36" t="s">
        <v>77</v>
      </c>
      <c r="EL27" s="12"/>
      <c r="EM27" s="162" t="str">
        <f>IF(EL27="x",25%,"")</f>
        <v/>
      </c>
      <c r="EO27" s="253" t="s">
        <v>198</v>
      </c>
      <c r="EP27" s="255" t="s">
        <v>42</v>
      </c>
      <c r="EQ27" s="36" t="s">
        <v>77</v>
      </c>
      <c r="ER27" s="12"/>
      <c r="ES27" s="162" t="str">
        <f>IF(ER27="x",25%,"")</f>
        <v/>
      </c>
    </row>
    <row r="28" spans="1:149" s="45" customFormat="1" ht="22.5" customHeight="1" x14ac:dyDescent="0.2">
      <c r="A28" s="254"/>
      <c r="B28" s="255"/>
      <c r="C28" s="36" t="s">
        <v>78</v>
      </c>
      <c r="D28" s="12"/>
      <c r="E28" s="162" t="str">
        <f>IF(D28="x",15%,"")</f>
        <v/>
      </c>
      <c r="G28" s="254"/>
      <c r="H28" s="255"/>
      <c r="I28" s="36" t="s">
        <v>78</v>
      </c>
      <c r="J28" s="12"/>
      <c r="K28" s="162" t="str">
        <f>IF(J28="x",15%,"")</f>
        <v/>
      </c>
      <c r="M28" s="254"/>
      <c r="N28" s="255"/>
      <c r="O28" s="36" t="s">
        <v>78</v>
      </c>
      <c r="P28" s="12"/>
      <c r="Q28" s="162" t="str">
        <f>IF(P28="x",15%,"")</f>
        <v/>
      </c>
      <c r="S28" s="254"/>
      <c r="T28" s="262"/>
      <c r="U28" s="36" t="s">
        <v>78</v>
      </c>
      <c r="V28" s="12"/>
      <c r="W28" s="162" t="str">
        <f>IF(V28="x",15%,"")</f>
        <v/>
      </c>
      <c r="Y28" s="254"/>
      <c r="Z28" s="255"/>
      <c r="AA28" s="36" t="s">
        <v>78</v>
      </c>
      <c r="AB28" s="12"/>
      <c r="AC28" s="162" t="str">
        <f>IF(AB28="x",15%,"")</f>
        <v/>
      </c>
      <c r="AE28" s="254"/>
      <c r="AF28" s="255"/>
      <c r="AG28" s="36" t="s">
        <v>78</v>
      </c>
      <c r="AH28" s="12"/>
      <c r="AI28" s="162" t="str">
        <f>IF(AH28="x",15%,"")</f>
        <v/>
      </c>
      <c r="AK28" s="254"/>
      <c r="AL28" s="255"/>
      <c r="AM28" s="36" t="s">
        <v>78</v>
      </c>
      <c r="AN28" s="12"/>
      <c r="AO28" s="162" t="str">
        <f>IF(AN28="x",15%,"")</f>
        <v/>
      </c>
      <c r="AQ28" s="254"/>
      <c r="AR28" s="255"/>
      <c r="AS28" s="36" t="s">
        <v>78</v>
      </c>
      <c r="AT28" s="12"/>
      <c r="AU28" s="162" t="str">
        <f>IF(AT28="x",15%,"")</f>
        <v/>
      </c>
      <c r="AW28" s="254"/>
      <c r="AX28" s="255"/>
      <c r="AY28" s="36" t="s">
        <v>78</v>
      </c>
      <c r="AZ28" s="12"/>
      <c r="BA28" s="162" t="str">
        <f>IF(AZ28="x",15%,"")</f>
        <v/>
      </c>
      <c r="BC28" s="254"/>
      <c r="BD28" s="255"/>
      <c r="BE28" s="36" t="s">
        <v>78</v>
      </c>
      <c r="BF28" s="12"/>
      <c r="BG28" s="162" t="str">
        <f>IF(BF28="x",15%,"")</f>
        <v/>
      </c>
      <c r="BI28" s="254"/>
      <c r="BJ28" s="255"/>
      <c r="BK28" s="36" t="s">
        <v>78</v>
      </c>
      <c r="BL28" s="12"/>
      <c r="BM28" s="162" t="str">
        <f>IF(BL28="x",15%,"")</f>
        <v/>
      </c>
      <c r="BO28" s="254"/>
      <c r="BP28" s="255"/>
      <c r="BQ28" s="36" t="s">
        <v>78</v>
      </c>
      <c r="BR28" s="12"/>
      <c r="BS28" s="162" t="str">
        <f>IF(BR28="x",15%,"")</f>
        <v/>
      </c>
      <c r="BU28" s="254"/>
      <c r="BV28" s="255"/>
      <c r="BW28" s="36" t="s">
        <v>78</v>
      </c>
      <c r="BX28" s="12"/>
      <c r="BY28" s="162" t="str">
        <f>IF(BX28="x",15%,"")</f>
        <v/>
      </c>
      <c r="CA28" s="254"/>
      <c r="CB28" s="255"/>
      <c r="CC28" s="36" t="s">
        <v>78</v>
      </c>
      <c r="CD28" s="12"/>
      <c r="CE28" s="162" t="str">
        <f>IF(CD28="x",15%,"")</f>
        <v/>
      </c>
      <c r="CG28" s="254"/>
      <c r="CH28" s="255"/>
      <c r="CI28" s="36" t="s">
        <v>78</v>
      </c>
      <c r="CJ28" s="12"/>
      <c r="CK28" s="162" t="str">
        <f>IF(CJ28="x",15%,"")</f>
        <v/>
      </c>
      <c r="CM28" s="254"/>
      <c r="CN28" s="255"/>
      <c r="CO28" s="36" t="s">
        <v>78</v>
      </c>
      <c r="CP28" s="12"/>
      <c r="CQ28" s="162" t="str">
        <f>IF(CP28="x",15%,"")</f>
        <v/>
      </c>
      <c r="CS28" s="254"/>
      <c r="CT28" s="255"/>
      <c r="CU28" s="36" t="s">
        <v>78</v>
      </c>
      <c r="CV28" s="12"/>
      <c r="CW28" s="162" t="str">
        <f>IF(CV28="x",15%,"")</f>
        <v/>
      </c>
      <c r="CY28" s="254"/>
      <c r="CZ28" s="255"/>
      <c r="DA28" s="36" t="s">
        <v>78</v>
      </c>
      <c r="DB28" s="12"/>
      <c r="DC28" s="162" t="str">
        <f>IF(DB28="x",15%,"")</f>
        <v/>
      </c>
      <c r="DE28" s="254"/>
      <c r="DF28" s="255"/>
      <c r="DG28" s="36" t="s">
        <v>78</v>
      </c>
      <c r="DH28" s="12"/>
      <c r="DI28" s="162" t="str">
        <f>IF(DH28="x",15%,"")</f>
        <v/>
      </c>
      <c r="DK28" s="254"/>
      <c r="DL28" s="255"/>
      <c r="DM28" s="36" t="s">
        <v>78</v>
      </c>
      <c r="DN28" s="12"/>
      <c r="DO28" s="162" t="str">
        <f>IF(DN28="x",15%,"")</f>
        <v/>
      </c>
      <c r="DQ28" s="254"/>
      <c r="DR28" s="255"/>
      <c r="DS28" s="36" t="s">
        <v>78</v>
      </c>
      <c r="DT28" s="12"/>
      <c r="DU28" s="162" t="str">
        <f>IF(DT28="x",15%,"")</f>
        <v/>
      </c>
      <c r="DW28" s="254"/>
      <c r="DX28" s="255"/>
      <c r="DY28" s="36" t="s">
        <v>78</v>
      </c>
      <c r="DZ28" s="12"/>
      <c r="EA28" s="162" t="str">
        <f>IF(DZ28="x",15%,"")</f>
        <v/>
      </c>
      <c r="EC28" s="254"/>
      <c r="ED28" s="255"/>
      <c r="EE28" s="36" t="s">
        <v>78</v>
      </c>
      <c r="EF28" s="12"/>
      <c r="EG28" s="162" t="str">
        <f>IF(EF28="x",15%,"")</f>
        <v/>
      </c>
      <c r="EI28" s="254"/>
      <c r="EJ28" s="255"/>
      <c r="EK28" s="36" t="s">
        <v>78</v>
      </c>
      <c r="EL28" s="12"/>
      <c r="EM28" s="162" t="str">
        <f>IF(EL28="x",15%,"")</f>
        <v/>
      </c>
      <c r="EO28" s="254"/>
      <c r="EP28" s="255"/>
      <c r="EQ28" s="36" t="s">
        <v>78</v>
      </c>
      <c r="ER28" s="12"/>
      <c r="ES28" s="162" t="str">
        <f>IF(ER28="x",15%,"")</f>
        <v/>
      </c>
    </row>
    <row r="29" spans="1:149" s="45" customFormat="1" ht="22.5" customHeight="1" x14ac:dyDescent="0.2">
      <c r="A29" s="254"/>
      <c r="B29" s="255"/>
      <c r="C29" s="36" t="s">
        <v>79</v>
      </c>
      <c r="D29" s="12"/>
      <c r="E29" s="162" t="str">
        <f>IF(D29="x",10%,"")</f>
        <v/>
      </c>
      <c r="G29" s="254"/>
      <c r="H29" s="255"/>
      <c r="I29" s="36" t="s">
        <v>79</v>
      </c>
      <c r="J29" s="12"/>
      <c r="K29" s="162" t="str">
        <f>IF(J29="x",10%,"")</f>
        <v/>
      </c>
      <c r="M29" s="254"/>
      <c r="N29" s="255"/>
      <c r="O29" s="36" t="s">
        <v>79</v>
      </c>
      <c r="P29" s="12"/>
      <c r="Q29" s="162" t="str">
        <f>IF(P29="x",10%,"")</f>
        <v/>
      </c>
      <c r="S29" s="254"/>
      <c r="T29" s="263"/>
      <c r="U29" s="36" t="s">
        <v>79</v>
      </c>
      <c r="V29" s="12"/>
      <c r="W29" s="162" t="str">
        <f>IF(V29="x",10%,"")</f>
        <v/>
      </c>
      <c r="Y29" s="254"/>
      <c r="Z29" s="255"/>
      <c r="AA29" s="36" t="s">
        <v>79</v>
      </c>
      <c r="AB29" s="12"/>
      <c r="AC29" s="162" t="str">
        <f>IF(AB29="x",10%,"")</f>
        <v/>
      </c>
      <c r="AE29" s="254"/>
      <c r="AF29" s="255"/>
      <c r="AG29" s="36" t="s">
        <v>79</v>
      </c>
      <c r="AH29" s="12"/>
      <c r="AI29" s="162" t="str">
        <f>IF(AH29="x",10%,"")</f>
        <v/>
      </c>
      <c r="AK29" s="254"/>
      <c r="AL29" s="255"/>
      <c r="AM29" s="36" t="s">
        <v>79</v>
      </c>
      <c r="AN29" s="12"/>
      <c r="AO29" s="162" t="str">
        <f>IF(AN29="x",10%,"")</f>
        <v/>
      </c>
      <c r="AQ29" s="254"/>
      <c r="AR29" s="255"/>
      <c r="AS29" s="36" t="s">
        <v>79</v>
      </c>
      <c r="AT29" s="12"/>
      <c r="AU29" s="162" t="str">
        <f>IF(AT29="x",10%,"")</f>
        <v/>
      </c>
      <c r="AW29" s="254"/>
      <c r="AX29" s="255"/>
      <c r="AY29" s="36" t="s">
        <v>79</v>
      </c>
      <c r="AZ29" s="12"/>
      <c r="BA29" s="162" t="str">
        <f>IF(AZ29="x",10%,"")</f>
        <v/>
      </c>
      <c r="BC29" s="254"/>
      <c r="BD29" s="255"/>
      <c r="BE29" s="36" t="s">
        <v>79</v>
      </c>
      <c r="BF29" s="12"/>
      <c r="BG29" s="162" t="str">
        <f>IF(BF29="x",10%,"")</f>
        <v/>
      </c>
      <c r="BI29" s="254"/>
      <c r="BJ29" s="255"/>
      <c r="BK29" s="36" t="s">
        <v>79</v>
      </c>
      <c r="BL29" s="12"/>
      <c r="BM29" s="162" t="str">
        <f>IF(BL29="x",10%,"")</f>
        <v/>
      </c>
      <c r="BO29" s="254"/>
      <c r="BP29" s="255"/>
      <c r="BQ29" s="36" t="s">
        <v>79</v>
      </c>
      <c r="BR29" s="12"/>
      <c r="BS29" s="162" t="str">
        <f>IF(BR29="x",10%,"")</f>
        <v/>
      </c>
      <c r="BU29" s="254"/>
      <c r="BV29" s="255"/>
      <c r="BW29" s="36" t="s">
        <v>79</v>
      </c>
      <c r="BX29" s="12"/>
      <c r="BY29" s="162" t="str">
        <f>IF(BX29="x",10%,"")</f>
        <v/>
      </c>
      <c r="CA29" s="254"/>
      <c r="CB29" s="255"/>
      <c r="CC29" s="36" t="s">
        <v>79</v>
      </c>
      <c r="CD29" s="12"/>
      <c r="CE29" s="162" t="str">
        <f>IF(CD29="x",10%,"")</f>
        <v/>
      </c>
      <c r="CG29" s="254"/>
      <c r="CH29" s="255"/>
      <c r="CI29" s="36" t="s">
        <v>79</v>
      </c>
      <c r="CJ29" s="12"/>
      <c r="CK29" s="162" t="str">
        <f>IF(CJ29="x",10%,"")</f>
        <v/>
      </c>
      <c r="CM29" s="254"/>
      <c r="CN29" s="255"/>
      <c r="CO29" s="36" t="s">
        <v>79</v>
      </c>
      <c r="CP29" s="12"/>
      <c r="CQ29" s="162" t="str">
        <f>IF(CP29="x",10%,"")</f>
        <v/>
      </c>
      <c r="CS29" s="254"/>
      <c r="CT29" s="255"/>
      <c r="CU29" s="36" t="s">
        <v>79</v>
      </c>
      <c r="CV29" s="12"/>
      <c r="CW29" s="162" t="str">
        <f>IF(CV29="x",10%,"")</f>
        <v/>
      </c>
      <c r="CY29" s="254"/>
      <c r="CZ29" s="255"/>
      <c r="DA29" s="36" t="s">
        <v>79</v>
      </c>
      <c r="DB29" s="12"/>
      <c r="DC29" s="162" t="str">
        <f>IF(DB29="x",10%,"")</f>
        <v/>
      </c>
      <c r="DE29" s="254"/>
      <c r="DF29" s="255"/>
      <c r="DG29" s="36" t="s">
        <v>79</v>
      </c>
      <c r="DH29" s="12"/>
      <c r="DI29" s="162" t="str">
        <f>IF(DH29="x",10%,"")</f>
        <v/>
      </c>
      <c r="DK29" s="254"/>
      <c r="DL29" s="255"/>
      <c r="DM29" s="36" t="s">
        <v>79</v>
      </c>
      <c r="DN29" s="12"/>
      <c r="DO29" s="162" t="str">
        <f>IF(DN29="x",10%,"")</f>
        <v/>
      </c>
      <c r="DQ29" s="254"/>
      <c r="DR29" s="255"/>
      <c r="DS29" s="36" t="s">
        <v>79</v>
      </c>
      <c r="DT29" s="12"/>
      <c r="DU29" s="162" t="str">
        <f>IF(DT29="x",10%,"")</f>
        <v/>
      </c>
      <c r="DW29" s="254"/>
      <c r="DX29" s="255"/>
      <c r="DY29" s="36" t="s">
        <v>79</v>
      </c>
      <c r="DZ29" s="12"/>
      <c r="EA29" s="162" t="str">
        <f>IF(DZ29="x",10%,"")</f>
        <v/>
      </c>
      <c r="EC29" s="254"/>
      <c r="ED29" s="255"/>
      <c r="EE29" s="36" t="s">
        <v>79</v>
      </c>
      <c r="EF29" s="12"/>
      <c r="EG29" s="162" t="str">
        <f>IF(EF29="x",10%,"")</f>
        <v/>
      </c>
      <c r="EI29" s="254"/>
      <c r="EJ29" s="255"/>
      <c r="EK29" s="36" t="s">
        <v>79</v>
      </c>
      <c r="EL29" s="12"/>
      <c r="EM29" s="162" t="str">
        <f>IF(EL29="x",10%,"")</f>
        <v/>
      </c>
      <c r="EO29" s="254"/>
      <c r="EP29" s="255"/>
      <c r="EQ29" s="36" t="s">
        <v>79</v>
      </c>
      <c r="ER29" s="12"/>
      <c r="ES29" s="162" t="str">
        <f>IF(ER29="x",10%,"")</f>
        <v/>
      </c>
    </row>
    <row r="30" spans="1:149" s="45" customFormat="1" ht="22.5" customHeight="1" x14ac:dyDescent="0.2">
      <c r="A30" s="254"/>
      <c r="B30" s="256" t="s">
        <v>49</v>
      </c>
      <c r="C30" s="37" t="s">
        <v>80</v>
      </c>
      <c r="D30" s="12"/>
      <c r="E30" s="162" t="str">
        <f>IF(D30="x",25%,"")</f>
        <v/>
      </c>
      <c r="G30" s="254"/>
      <c r="H30" s="256" t="s">
        <v>49</v>
      </c>
      <c r="I30" s="37" t="s">
        <v>80</v>
      </c>
      <c r="J30" s="12"/>
      <c r="K30" s="162" t="str">
        <f>IF(J30="x",25%,"")</f>
        <v/>
      </c>
      <c r="M30" s="254"/>
      <c r="N30" s="256" t="s">
        <v>49</v>
      </c>
      <c r="O30" s="37" t="s">
        <v>80</v>
      </c>
      <c r="P30" s="12"/>
      <c r="Q30" s="162" t="str">
        <f>IF(P30="x",25%,"")</f>
        <v/>
      </c>
      <c r="S30" s="254"/>
      <c r="T30" s="256" t="s">
        <v>49</v>
      </c>
      <c r="U30" s="37" t="s">
        <v>80</v>
      </c>
      <c r="V30" s="12"/>
      <c r="W30" s="162" t="str">
        <f>IF(V30="x",25%,"")</f>
        <v/>
      </c>
      <c r="Y30" s="254"/>
      <c r="Z30" s="256" t="s">
        <v>49</v>
      </c>
      <c r="AA30" s="37" t="s">
        <v>80</v>
      </c>
      <c r="AB30" s="12"/>
      <c r="AC30" s="162" t="str">
        <f>IF(AB30="x",25%,"")</f>
        <v/>
      </c>
      <c r="AE30" s="254"/>
      <c r="AF30" s="256" t="s">
        <v>49</v>
      </c>
      <c r="AG30" s="37" t="s">
        <v>80</v>
      </c>
      <c r="AH30" s="12"/>
      <c r="AI30" s="162" t="str">
        <f>IF(AH30="x",25%,"")</f>
        <v/>
      </c>
      <c r="AK30" s="254"/>
      <c r="AL30" s="256" t="s">
        <v>49</v>
      </c>
      <c r="AM30" s="37" t="s">
        <v>80</v>
      </c>
      <c r="AN30" s="12"/>
      <c r="AO30" s="162" t="str">
        <f>IF(AN30="x",25%,"")</f>
        <v/>
      </c>
      <c r="AQ30" s="254"/>
      <c r="AR30" s="256" t="s">
        <v>49</v>
      </c>
      <c r="AS30" s="37" t="s">
        <v>80</v>
      </c>
      <c r="AT30" s="12"/>
      <c r="AU30" s="162" t="str">
        <f>IF(AT30="x",25%,"")</f>
        <v/>
      </c>
      <c r="AW30" s="254"/>
      <c r="AX30" s="256" t="s">
        <v>49</v>
      </c>
      <c r="AY30" s="37" t="s">
        <v>80</v>
      </c>
      <c r="AZ30" s="12"/>
      <c r="BA30" s="162" t="str">
        <f>IF(AZ30="x",25%,"")</f>
        <v/>
      </c>
      <c r="BC30" s="254"/>
      <c r="BD30" s="256" t="s">
        <v>49</v>
      </c>
      <c r="BE30" s="37" t="s">
        <v>80</v>
      </c>
      <c r="BF30" s="12"/>
      <c r="BG30" s="162" t="str">
        <f>IF(BF30="x",25%,"")</f>
        <v/>
      </c>
      <c r="BI30" s="254"/>
      <c r="BJ30" s="256" t="s">
        <v>49</v>
      </c>
      <c r="BK30" s="37" t="s">
        <v>80</v>
      </c>
      <c r="BL30" s="12"/>
      <c r="BM30" s="162" t="str">
        <f>IF(BL30="x",25%,"")</f>
        <v/>
      </c>
      <c r="BO30" s="254"/>
      <c r="BP30" s="256" t="s">
        <v>49</v>
      </c>
      <c r="BQ30" s="37" t="s">
        <v>80</v>
      </c>
      <c r="BR30" s="12"/>
      <c r="BS30" s="162" t="str">
        <f>IF(BR30="x",25%,"")</f>
        <v/>
      </c>
      <c r="BU30" s="254"/>
      <c r="BV30" s="256" t="s">
        <v>49</v>
      </c>
      <c r="BW30" s="37" t="s">
        <v>80</v>
      </c>
      <c r="BX30" s="12"/>
      <c r="BY30" s="162" t="str">
        <f>IF(BX30="x",25%,"")</f>
        <v/>
      </c>
      <c r="CA30" s="254"/>
      <c r="CB30" s="256" t="s">
        <v>49</v>
      </c>
      <c r="CC30" s="37" t="s">
        <v>80</v>
      </c>
      <c r="CD30" s="12"/>
      <c r="CE30" s="162" t="str">
        <f>IF(CD30="x",25%,"")</f>
        <v/>
      </c>
      <c r="CG30" s="254"/>
      <c r="CH30" s="256" t="s">
        <v>49</v>
      </c>
      <c r="CI30" s="37" t="s">
        <v>80</v>
      </c>
      <c r="CJ30" s="12"/>
      <c r="CK30" s="162" t="str">
        <f>IF(CJ30="x",25%,"")</f>
        <v/>
      </c>
      <c r="CM30" s="254"/>
      <c r="CN30" s="256" t="s">
        <v>49</v>
      </c>
      <c r="CO30" s="37" t="s">
        <v>80</v>
      </c>
      <c r="CP30" s="12"/>
      <c r="CQ30" s="162" t="str">
        <f>IF(CP30="x",25%,"")</f>
        <v/>
      </c>
      <c r="CS30" s="254"/>
      <c r="CT30" s="256" t="s">
        <v>49</v>
      </c>
      <c r="CU30" s="37" t="s">
        <v>80</v>
      </c>
      <c r="CV30" s="12"/>
      <c r="CW30" s="162" t="str">
        <f>IF(CV30="x",25%,"")</f>
        <v/>
      </c>
      <c r="CY30" s="254"/>
      <c r="CZ30" s="256" t="s">
        <v>49</v>
      </c>
      <c r="DA30" s="37" t="s">
        <v>80</v>
      </c>
      <c r="DB30" s="12"/>
      <c r="DC30" s="162" t="str">
        <f>IF(DB30="x",25%,"")</f>
        <v/>
      </c>
      <c r="DE30" s="254"/>
      <c r="DF30" s="256" t="s">
        <v>49</v>
      </c>
      <c r="DG30" s="37" t="s">
        <v>80</v>
      </c>
      <c r="DH30" s="12"/>
      <c r="DI30" s="162" t="str">
        <f>IF(DH30="x",25%,"")</f>
        <v/>
      </c>
      <c r="DK30" s="254"/>
      <c r="DL30" s="256" t="s">
        <v>49</v>
      </c>
      <c r="DM30" s="37" t="s">
        <v>80</v>
      </c>
      <c r="DN30" s="12"/>
      <c r="DO30" s="162" t="str">
        <f>IF(DN30="x",25%,"")</f>
        <v/>
      </c>
      <c r="DQ30" s="254"/>
      <c r="DR30" s="256" t="s">
        <v>49</v>
      </c>
      <c r="DS30" s="37" t="s">
        <v>80</v>
      </c>
      <c r="DT30" s="12"/>
      <c r="DU30" s="162" t="str">
        <f>IF(DT30="x",25%,"")</f>
        <v/>
      </c>
      <c r="DW30" s="254"/>
      <c r="DX30" s="256" t="s">
        <v>49</v>
      </c>
      <c r="DY30" s="37" t="s">
        <v>80</v>
      </c>
      <c r="DZ30" s="12"/>
      <c r="EA30" s="162" t="str">
        <f>IF(DZ30="x",25%,"")</f>
        <v/>
      </c>
      <c r="EC30" s="254"/>
      <c r="ED30" s="256" t="s">
        <v>49</v>
      </c>
      <c r="EE30" s="37" t="s">
        <v>80</v>
      </c>
      <c r="EF30" s="12"/>
      <c r="EG30" s="162" t="str">
        <f>IF(EF30="x",25%,"")</f>
        <v/>
      </c>
      <c r="EI30" s="254"/>
      <c r="EJ30" s="256" t="s">
        <v>49</v>
      </c>
      <c r="EK30" s="37" t="s">
        <v>80</v>
      </c>
      <c r="EL30" s="12"/>
      <c r="EM30" s="162" t="str">
        <f>IF(EL30="x",25%,"")</f>
        <v/>
      </c>
      <c r="EO30" s="254"/>
      <c r="EP30" s="256" t="s">
        <v>49</v>
      </c>
      <c r="EQ30" s="37" t="s">
        <v>80</v>
      </c>
      <c r="ER30" s="12"/>
      <c r="ES30" s="162" t="str">
        <f>IF(ER30="x",25%,"")</f>
        <v/>
      </c>
    </row>
    <row r="31" spans="1:149" s="45" customFormat="1" ht="22.5" customHeight="1" x14ac:dyDescent="0.2">
      <c r="A31" s="254"/>
      <c r="B31" s="257"/>
      <c r="C31" s="37" t="s">
        <v>76</v>
      </c>
      <c r="D31" s="12"/>
      <c r="E31" s="162" t="str">
        <f>IF(D31="x",15%,"")</f>
        <v/>
      </c>
      <c r="G31" s="254"/>
      <c r="H31" s="257"/>
      <c r="I31" s="37" t="s">
        <v>76</v>
      </c>
      <c r="J31" s="12"/>
      <c r="K31" s="162" t="str">
        <f>IF(J31="x",15%,"")</f>
        <v/>
      </c>
      <c r="M31" s="254"/>
      <c r="N31" s="257"/>
      <c r="O31" s="37" t="s">
        <v>76</v>
      </c>
      <c r="P31" s="12"/>
      <c r="Q31" s="162" t="str">
        <f>IF(P31="x",15%,"")</f>
        <v/>
      </c>
      <c r="S31" s="254"/>
      <c r="T31" s="257"/>
      <c r="U31" s="37" t="s">
        <v>76</v>
      </c>
      <c r="V31" s="12"/>
      <c r="W31" s="162" t="str">
        <f>IF(V31="x",15%,"")</f>
        <v/>
      </c>
      <c r="Y31" s="254"/>
      <c r="Z31" s="257"/>
      <c r="AA31" s="37" t="s">
        <v>76</v>
      </c>
      <c r="AB31" s="12"/>
      <c r="AC31" s="162" t="str">
        <f>IF(AB31="x",15%,"")</f>
        <v/>
      </c>
      <c r="AE31" s="254"/>
      <c r="AF31" s="257"/>
      <c r="AG31" s="37" t="s">
        <v>76</v>
      </c>
      <c r="AH31" s="12"/>
      <c r="AI31" s="162" t="str">
        <f>IF(AH31="x",15%,"")</f>
        <v/>
      </c>
      <c r="AK31" s="254"/>
      <c r="AL31" s="257"/>
      <c r="AM31" s="37" t="s">
        <v>76</v>
      </c>
      <c r="AN31" s="12"/>
      <c r="AO31" s="162" t="str">
        <f>IF(AN31="x",15%,"")</f>
        <v/>
      </c>
      <c r="AQ31" s="254"/>
      <c r="AR31" s="257"/>
      <c r="AS31" s="37" t="s">
        <v>76</v>
      </c>
      <c r="AT31" s="12"/>
      <c r="AU31" s="162" t="str">
        <f>IF(AT31="x",15%,"")</f>
        <v/>
      </c>
      <c r="AW31" s="254"/>
      <c r="AX31" s="257"/>
      <c r="AY31" s="37" t="s">
        <v>76</v>
      </c>
      <c r="AZ31" s="12"/>
      <c r="BA31" s="162" t="str">
        <f>IF(AZ31="x",15%,"")</f>
        <v/>
      </c>
      <c r="BC31" s="254"/>
      <c r="BD31" s="257"/>
      <c r="BE31" s="37" t="s">
        <v>76</v>
      </c>
      <c r="BF31" s="12"/>
      <c r="BG31" s="162" t="str">
        <f>IF(BF31="x",15%,"")</f>
        <v/>
      </c>
      <c r="BI31" s="254"/>
      <c r="BJ31" s="257"/>
      <c r="BK31" s="37" t="s">
        <v>76</v>
      </c>
      <c r="BL31" s="12"/>
      <c r="BM31" s="162" t="str">
        <f>IF(BL31="x",15%,"")</f>
        <v/>
      </c>
      <c r="BO31" s="254"/>
      <c r="BP31" s="257"/>
      <c r="BQ31" s="37" t="s">
        <v>76</v>
      </c>
      <c r="BR31" s="12"/>
      <c r="BS31" s="162" t="str">
        <f>IF(BR31="x",15%,"")</f>
        <v/>
      </c>
      <c r="BU31" s="254"/>
      <c r="BV31" s="257"/>
      <c r="BW31" s="37" t="s">
        <v>76</v>
      </c>
      <c r="BX31" s="12"/>
      <c r="BY31" s="162" t="str">
        <f>IF(BX31="x",15%,"")</f>
        <v/>
      </c>
      <c r="CA31" s="254"/>
      <c r="CB31" s="257"/>
      <c r="CC31" s="37" t="s">
        <v>76</v>
      </c>
      <c r="CD31" s="12"/>
      <c r="CE31" s="162" t="str">
        <f>IF(CD31="x",15%,"")</f>
        <v/>
      </c>
      <c r="CG31" s="254"/>
      <c r="CH31" s="257"/>
      <c r="CI31" s="37" t="s">
        <v>76</v>
      </c>
      <c r="CJ31" s="12"/>
      <c r="CK31" s="162" t="str">
        <f>IF(CJ31="x",15%,"")</f>
        <v/>
      </c>
      <c r="CM31" s="254"/>
      <c r="CN31" s="257"/>
      <c r="CO31" s="37" t="s">
        <v>76</v>
      </c>
      <c r="CP31" s="12"/>
      <c r="CQ31" s="162" t="str">
        <f>IF(CP31="x",15%,"")</f>
        <v/>
      </c>
      <c r="CS31" s="254"/>
      <c r="CT31" s="257"/>
      <c r="CU31" s="37" t="s">
        <v>76</v>
      </c>
      <c r="CV31" s="12"/>
      <c r="CW31" s="162" t="str">
        <f>IF(CV31="x",15%,"")</f>
        <v/>
      </c>
      <c r="CY31" s="254"/>
      <c r="CZ31" s="257"/>
      <c r="DA31" s="37" t="s">
        <v>76</v>
      </c>
      <c r="DB31" s="12"/>
      <c r="DC31" s="162" t="str">
        <f>IF(DB31="x",15%,"")</f>
        <v/>
      </c>
      <c r="DE31" s="254"/>
      <c r="DF31" s="257"/>
      <c r="DG31" s="37" t="s">
        <v>76</v>
      </c>
      <c r="DH31" s="12"/>
      <c r="DI31" s="162" t="str">
        <f>IF(DH31="x",15%,"")</f>
        <v/>
      </c>
      <c r="DK31" s="254"/>
      <c r="DL31" s="257"/>
      <c r="DM31" s="37" t="s">
        <v>76</v>
      </c>
      <c r="DN31" s="12"/>
      <c r="DO31" s="162" t="str">
        <f>IF(DN31="x",15%,"")</f>
        <v/>
      </c>
      <c r="DQ31" s="254"/>
      <c r="DR31" s="257"/>
      <c r="DS31" s="37" t="s">
        <v>76</v>
      </c>
      <c r="DT31" s="12"/>
      <c r="DU31" s="162" t="str">
        <f>IF(DT31="x",15%,"")</f>
        <v/>
      </c>
      <c r="DW31" s="254"/>
      <c r="DX31" s="257"/>
      <c r="DY31" s="37" t="s">
        <v>76</v>
      </c>
      <c r="DZ31" s="12"/>
      <c r="EA31" s="162" t="str">
        <f>IF(DZ31="x",15%,"")</f>
        <v/>
      </c>
      <c r="EC31" s="254"/>
      <c r="ED31" s="257"/>
      <c r="EE31" s="37" t="s">
        <v>76</v>
      </c>
      <c r="EF31" s="12"/>
      <c r="EG31" s="162" t="str">
        <f>IF(EF31="x",15%,"")</f>
        <v/>
      </c>
      <c r="EI31" s="254"/>
      <c r="EJ31" s="257"/>
      <c r="EK31" s="37" t="s">
        <v>76</v>
      </c>
      <c r="EL31" s="12"/>
      <c r="EM31" s="162" t="str">
        <f>IF(EL31="x",15%,"")</f>
        <v/>
      </c>
      <c r="EO31" s="254"/>
      <c r="EP31" s="257"/>
      <c r="EQ31" s="37" t="s">
        <v>76</v>
      </c>
      <c r="ER31" s="12"/>
      <c r="ES31" s="162" t="str">
        <f>IF(ER31="x",15%,"")</f>
        <v/>
      </c>
    </row>
    <row r="32" spans="1:149" s="45" customFormat="1" ht="31.5" customHeight="1" x14ac:dyDescent="0.2">
      <c r="A32" s="254"/>
      <c r="B32" s="38" t="s">
        <v>70</v>
      </c>
      <c r="C32" s="39" t="s">
        <v>82</v>
      </c>
      <c r="D32" s="12"/>
      <c r="E32" s="40" t="s">
        <v>199</v>
      </c>
      <c r="G32" s="254"/>
      <c r="H32" s="38" t="s">
        <v>70</v>
      </c>
      <c r="I32" s="39" t="s">
        <v>82</v>
      </c>
      <c r="J32" s="12"/>
      <c r="K32" s="40" t="s">
        <v>199</v>
      </c>
      <c r="M32" s="254"/>
      <c r="N32" s="38" t="s">
        <v>70</v>
      </c>
      <c r="O32" s="39" t="s">
        <v>82</v>
      </c>
      <c r="P32" s="12"/>
      <c r="Q32" s="40" t="s">
        <v>199</v>
      </c>
      <c r="S32" s="264"/>
      <c r="T32" s="38" t="s">
        <v>70</v>
      </c>
      <c r="U32" s="39" t="s">
        <v>82</v>
      </c>
      <c r="V32" s="12"/>
      <c r="W32" s="40" t="s">
        <v>199</v>
      </c>
      <c r="Y32" s="254"/>
      <c r="Z32" s="38" t="s">
        <v>70</v>
      </c>
      <c r="AA32" s="39" t="s">
        <v>82</v>
      </c>
      <c r="AB32" s="12"/>
      <c r="AC32" s="40" t="s">
        <v>199</v>
      </c>
      <c r="AE32" s="254"/>
      <c r="AF32" s="38" t="s">
        <v>70</v>
      </c>
      <c r="AG32" s="39" t="s">
        <v>82</v>
      </c>
      <c r="AH32" s="12"/>
      <c r="AI32" s="40" t="s">
        <v>199</v>
      </c>
      <c r="AK32" s="254"/>
      <c r="AL32" s="38" t="s">
        <v>70</v>
      </c>
      <c r="AM32" s="39" t="s">
        <v>82</v>
      </c>
      <c r="AN32" s="12"/>
      <c r="AO32" s="40"/>
      <c r="AQ32" s="254"/>
      <c r="AR32" s="38" t="s">
        <v>70</v>
      </c>
      <c r="AS32" s="39" t="s">
        <v>82</v>
      </c>
      <c r="AT32" s="12"/>
      <c r="AU32" s="40"/>
      <c r="AW32" s="254"/>
      <c r="AX32" s="38" t="s">
        <v>70</v>
      </c>
      <c r="AY32" s="39" t="s">
        <v>82</v>
      </c>
      <c r="AZ32" s="12"/>
      <c r="BA32" s="40"/>
      <c r="BC32" s="254"/>
      <c r="BD32" s="38" t="s">
        <v>70</v>
      </c>
      <c r="BE32" s="39" t="s">
        <v>82</v>
      </c>
      <c r="BF32" s="12"/>
      <c r="BG32" s="40"/>
      <c r="BI32" s="254"/>
      <c r="BJ32" s="38" t="s">
        <v>70</v>
      </c>
      <c r="BK32" s="39" t="s">
        <v>82</v>
      </c>
      <c r="BL32" s="12"/>
      <c r="BM32" s="40"/>
      <c r="BO32" s="254"/>
      <c r="BP32" s="38" t="s">
        <v>70</v>
      </c>
      <c r="BQ32" s="39" t="s">
        <v>82</v>
      </c>
      <c r="BR32" s="12"/>
      <c r="BS32" s="40"/>
      <c r="BU32" s="254"/>
      <c r="BV32" s="38" t="s">
        <v>70</v>
      </c>
      <c r="BW32" s="39" t="s">
        <v>82</v>
      </c>
      <c r="BX32" s="12"/>
      <c r="BY32" s="40"/>
      <c r="CA32" s="254"/>
      <c r="CB32" s="38" t="s">
        <v>70</v>
      </c>
      <c r="CC32" s="39" t="s">
        <v>82</v>
      </c>
      <c r="CD32" s="12"/>
      <c r="CE32" s="40"/>
      <c r="CG32" s="254"/>
      <c r="CH32" s="38" t="s">
        <v>70</v>
      </c>
      <c r="CI32" s="39" t="s">
        <v>82</v>
      </c>
      <c r="CJ32" s="12"/>
      <c r="CK32" s="40"/>
      <c r="CM32" s="254"/>
      <c r="CN32" s="38" t="s">
        <v>70</v>
      </c>
      <c r="CO32" s="39" t="s">
        <v>82</v>
      </c>
      <c r="CP32" s="12"/>
      <c r="CQ32" s="40"/>
      <c r="CS32" s="254"/>
      <c r="CT32" s="38" t="s">
        <v>70</v>
      </c>
      <c r="CU32" s="39" t="s">
        <v>82</v>
      </c>
      <c r="CV32" s="12"/>
      <c r="CW32" s="40"/>
      <c r="CY32" s="254"/>
      <c r="CZ32" s="38" t="s">
        <v>70</v>
      </c>
      <c r="DA32" s="39" t="s">
        <v>82</v>
      </c>
      <c r="DB32" s="12"/>
      <c r="DC32" s="40"/>
      <c r="DE32" s="254"/>
      <c r="DF32" s="38" t="s">
        <v>70</v>
      </c>
      <c r="DG32" s="39" t="s">
        <v>82</v>
      </c>
      <c r="DH32" s="12"/>
      <c r="DI32" s="40"/>
      <c r="DK32" s="254"/>
      <c r="DL32" s="38" t="s">
        <v>70</v>
      </c>
      <c r="DM32" s="39" t="s">
        <v>82</v>
      </c>
      <c r="DN32" s="12"/>
      <c r="DO32" s="40"/>
      <c r="DQ32" s="254"/>
      <c r="DR32" s="38" t="s">
        <v>70</v>
      </c>
      <c r="DS32" s="39" t="s">
        <v>82</v>
      </c>
      <c r="DT32" s="12"/>
      <c r="DU32" s="40"/>
      <c r="DW32" s="254"/>
      <c r="DX32" s="38" t="s">
        <v>70</v>
      </c>
      <c r="DY32" s="39" t="s">
        <v>82</v>
      </c>
      <c r="DZ32" s="12"/>
      <c r="EA32" s="40"/>
      <c r="EC32" s="254"/>
      <c r="ED32" s="38" t="s">
        <v>70</v>
      </c>
      <c r="EE32" s="39" t="s">
        <v>82</v>
      </c>
      <c r="EF32" s="12"/>
      <c r="EG32" s="40"/>
      <c r="EI32" s="254"/>
      <c r="EJ32" s="38" t="s">
        <v>70</v>
      </c>
      <c r="EK32" s="39" t="s">
        <v>82</v>
      </c>
      <c r="EL32" s="12"/>
      <c r="EM32" s="40"/>
      <c r="EO32" s="254"/>
      <c r="EP32" s="38" t="s">
        <v>70</v>
      </c>
      <c r="EQ32" s="39" t="s">
        <v>82</v>
      </c>
      <c r="ER32" s="12"/>
      <c r="ES32" s="40"/>
    </row>
    <row r="33" spans="1:149" s="45" customFormat="1" ht="12.75" customHeight="1" x14ac:dyDescent="0.2">
      <c r="A33" s="251" t="s">
        <v>75</v>
      </c>
      <c r="B33" s="251"/>
      <c r="C33" s="251"/>
      <c r="D33" s="251"/>
      <c r="E33" s="163">
        <f>SUM(E27:E32)</f>
        <v>0</v>
      </c>
      <c r="G33" s="251" t="s">
        <v>75</v>
      </c>
      <c r="H33" s="251"/>
      <c r="I33" s="251"/>
      <c r="J33" s="251"/>
      <c r="K33" s="163">
        <f>SUM(K27:K32)</f>
        <v>0</v>
      </c>
      <c r="M33" s="251" t="s">
        <v>75</v>
      </c>
      <c r="N33" s="251"/>
      <c r="O33" s="251"/>
      <c r="P33" s="251"/>
      <c r="Q33" s="163">
        <f>SUM(Q27:Q32)</f>
        <v>0</v>
      </c>
      <c r="S33" s="258" t="s">
        <v>75</v>
      </c>
      <c r="T33" s="259"/>
      <c r="U33" s="259"/>
      <c r="V33" s="260"/>
      <c r="W33" s="163">
        <f>SUM(W27:W32)</f>
        <v>0</v>
      </c>
      <c r="Y33" s="251" t="s">
        <v>75</v>
      </c>
      <c r="Z33" s="251"/>
      <c r="AA33" s="251"/>
      <c r="AB33" s="251"/>
      <c r="AC33" s="163">
        <f>SUM(AC27:AC32)</f>
        <v>0</v>
      </c>
      <c r="AE33" s="251" t="s">
        <v>75</v>
      </c>
      <c r="AF33" s="251"/>
      <c r="AG33" s="251"/>
      <c r="AH33" s="251"/>
      <c r="AI33" s="163">
        <f>SUM(AI27:AI32)</f>
        <v>0</v>
      </c>
      <c r="AK33" s="251" t="s">
        <v>75</v>
      </c>
      <c r="AL33" s="251"/>
      <c r="AM33" s="251"/>
      <c r="AN33" s="251"/>
      <c r="AO33" s="163">
        <f>SUM(AO27:AO32)</f>
        <v>0</v>
      </c>
      <c r="AQ33" s="251" t="s">
        <v>75</v>
      </c>
      <c r="AR33" s="251"/>
      <c r="AS33" s="251"/>
      <c r="AT33" s="251"/>
      <c r="AU33" s="163">
        <f>SUM(AU27:AU32)</f>
        <v>0</v>
      </c>
      <c r="AW33" s="251" t="s">
        <v>75</v>
      </c>
      <c r="AX33" s="251"/>
      <c r="AY33" s="251"/>
      <c r="AZ33" s="251"/>
      <c r="BA33" s="163">
        <f>SUM(BA27:BA32)</f>
        <v>0</v>
      </c>
      <c r="BC33" s="251" t="s">
        <v>75</v>
      </c>
      <c r="BD33" s="251"/>
      <c r="BE33" s="251"/>
      <c r="BF33" s="251"/>
      <c r="BG33" s="163">
        <f>SUM(BG27:BG32)</f>
        <v>0</v>
      </c>
      <c r="BI33" s="251" t="s">
        <v>75</v>
      </c>
      <c r="BJ33" s="251"/>
      <c r="BK33" s="251"/>
      <c r="BL33" s="251"/>
      <c r="BM33" s="163">
        <f>SUM(BM27:BM32)</f>
        <v>0</v>
      </c>
      <c r="BO33" s="251" t="s">
        <v>75</v>
      </c>
      <c r="BP33" s="251"/>
      <c r="BQ33" s="251"/>
      <c r="BR33" s="251"/>
      <c r="BS33" s="163">
        <f>SUM(BS27:BS32)</f>
        <v>0</v>
      </c>
      <c r="BU33" s="251" t="s">
        <v>75</v>
      </c>
      <c r="BV33" s="251"/>
      <c r="BW33" s="251"/>
      <c r="BX33" s="251"/>
      <c r="BY33" s="163">
        <f>SUM(BY27:BY32)</f>
        <v>0</v>
      </c>
      <c r="CA33" s="251" t="s">
        <v>75</v>
      </c>
      <c r="CB33" s="251"/>
      <c r="CC33" s="251"/>
      <c r="CD33" s="251"/>
      <c r="CE33" s="163">
        <f>SUM(CE27:CE32)</f>
        <v>0</v>
      </c>
      <c r="CG33" s="251" t="s">
        <v>75</v>
      </c>
      <c r="CH33" s="251"/>
      <c r="CI33" s="251"/>
      <c r="CJ33" s="251"/>
      <c r="CK33" s="163">
        <f>SUM(CK27:CK32)</f>
        <v>0</v>
      </c>
      <c r="CM33" s="251" t="s">
        <v>75</v>
      </c>
      <c r="CN33" s="251"/>
      <c r="CO33" s="251"/>
      <c r="CP33" s="251"/>
      <c r="CQ33" s="163">
        <f>SUM(CQ27:CQ32)</f>
        <v>0</v>
      </c>
      <c r="CS33" s="251" t="s">
        <v>75</v>
      </c>
      <c r="CT33" s="251"/>
      <c r="CU33" s="251"/>
      <c r="CV33" s="251"/>
      <c r="CW33" s="163">
        <f>SUM(CW27:CW32)</f>
        <v>0</v>
      </c>
      <c r="CY33" s="251" t="s">
        <v>75</v>
      </c>
      <c r="CZ33" s="251"/>
      <c r="DA33" s="251"/>
      <c r="DB33" s="251"/>
      <c r="DC33" s="163">
        <f>SUM(DC27:DC32)</f>
        <v>0</v>
      </c>
      <c r="DE33" s="251" t="s">
        <v>75</v>
      </c>
      <c r="DF33" s="251"/>
      <c r="DG33" s="251"/>
      <c r="DH33" s="251"/>
      <c r="DI33" s="163">
        <f>SUM(DI27:DI32)</f>
        <v>0</v>
      </c>
      <c r="DK33" s="251" t="s">
        <v>75</v>
      </c>
      <c r="DL33" s="251"/>
      <c r="DM33" s="251"/>
      <c r="DN33" s="251"/>
      <c r="DO33" s="163">
        <f>SUM(DO27:DO32)</f>
        <v>0</v>
      </c>
      <c r="DQ33" s="251" t="s">
        <v>75</v>
      </c>
      <c r="DR33" s="251"/>
      <c r="DS33" s="251"/>
      <c r="DT33" s="251"/>
      <c r="DU33" s="163">
        <f>SUM(DU27:DU32)</f>
        <v>0</v>
      </c>
      <c r="DW33" s="251" t="s">
        <v>75</v>
      </c>
      <c r="DX33" s="251"/>
      <c r="DY33" s="251"/>
      <c r="DZ33" s="251"/>
      <c r="EA33" s="163">
        <f>SUM(EA27:EA32)</f>
        <v>0</v>
      </c>
      <c r="EC33" s="251" t="s">
        <v>75</v>
      </c>
      <c r="ED33" s="251"/>
      <c r="EE33" s="251"/>
      <c r="EF33" s="251"/>
      <c r="EG33" s="163">
        <f>SUM(EG27:EG32)</f>
        <v>0</v>
      </c>
      <c r="EI33" s="251" t="s">
        <v>75</v>
      </c>
      <c r="EJ33" s="251"/>
      <c r="EK33" s="251"/>
      <c r="EL33" s="251"/>
      <c r="EM33" s="163">
        <f>SUM(EM27:EM32)</f>
        <v>0</v>
      </c>
      <c r="EO33" s="251" t="s">
        <v>75</v>
      </c>
      <c r="EP33" s="251"/>
      <c r="EQ33" s="251"/>
      <c r="ER33" s="251"/>
      <c r="ES33" s="163">
        <f>SUM(ES27:ES32)</f>
        <v>0</v>
      </c>
    </row>
    <row r="34" spans="1:149" s="45" customFormat="1" x14ac:dyDescent="0.2">
      <c r="A34" s="251" t="s">
        <v>209</v>
      </c>
      <c r="B34" s="251"/>
      <c r="C34" s="251"/>
      <c r="D34" s="251"/>
      <c r="E34" s="163"/>
      <c r="G34" s="251" t="s">
        <v>209</v>
      </c>
      <c r="H34" s="251"/>
      <c r="I34" s="251"/>
      <c r="J34" s="251"/>
      <c r="K34" s="163"/>
      <c r="M34" s="251" t="s">
        <v>209</v>
      </c>
      <c r="N34" s="251"/>
      <c r="O34" s="251"/>
      <c r="P34" s="251"/>
      <c r="Q34" s="163"/>
      <c r="S34" s="251" t="s">
        <v>209</v>
      </c>
      <c r="T34" s="251"/>
      <c r="U34" s="251"/>
      <c r="V34" s="251"/>
      <c r="W34" s="163"/>
      <c r="Y34" s="251" t="s">
        <v>209</v>
      </c>
      <c r="Z34" s="251"/>
      <c r="AA34" s="251"/>
      <c r="AB34" s="251"/>
      <c r="AC34" s="163"/>
      <c r="AE34" s="251" t="s">
        <v>209</v>
      </c>
      <c r="AF34" s="251"/>
      <c r="AG34" s="251"/>
      <c r="AH34" s="251"/>
      <c r="AI34" s="163"/>
      <c r="AK34" s="251" t="s">
        <v>209</v>
      </c>
      <c r="AL34" s="251"/>
      <c r="AM34" s="251"/>
      <c r="AN34" s="251"/>
      <c r="AO34" s="163"/>
      <c r="AQ34" s="251" t="s">
        <v>209</v>
      </c>
      <c r="AR34" s="251"/>
      <c r="AS34" s="251"/>
      <c r="AT34" s="251"/>
      <c r="AU34" s="163"/>
      <c r="AW34" s="251" t="s">
        <v>209</v>
      </c>
      <c r="AX34" s="251"/>
      <c r="AY34" s="251"/>
      <c r="AZ34" s="251"/>
      <c r="BA34" s="163"/>
      <c r="BC34" s="251" t="s">
        <v>209</v>
      </c>
      <c r="BD34" s="251"/>
      <c r="BE34" s="251"/>
      <c r="BF34" s="251"/>
      <c r="BG34" s="163"/>
      <c r="BI34" s="251" t="s">
        <v>209</v>
      </c>
      <c r="BJ34" s="251"/>
      <c r="BK34" s="251"/>
      <c r="BL34" s="251"/>
      <c r="BM34" s="163"/>
      <c r="BO34" s="251" t="s">
        <v>209</v>
      </c>
      <c r="BP34" s="251"/>
      <c r="BQ34" s="251"/>
      <c r="BR34" s="251"/>
      <c r="BS34" s="163"/>
      <c r="BU34" s="251" t="s">
        <v>209</v>
      </c>
      <c r="BV34" s="251"/>
      <c r="BW34" s="251"/>
      <c r="BX34" s="251"/>
      <c r="BY34" s="163"/>
      <c r="CA34" s="251" t="s">
        <v>209</v>
      </c>
      <c r="CB34" s="251"/>
      <c r="CC34" s="251"/>
      <c r="CD34" s="251"/>
      <c r="CE34" s="163"/>
      <c r="CG34" s="251" t="s">
        <v>209</v>
      </c>
      <c r="CH34" s="251"/>
      <c r="CI34" s="251"/>
      <c r="CJ34" s="251"/>
      <c r="CK34" s="163"/>
      <c r="CM34" s="251" t="s">
        <v>209</v>
      </c>
      <c r="CN34" s="251"/>
      <c r="CO34" s="251"/>
      <c r="CP34" s="251"/>
      <c r="CQ34" s="163"/>
      <c r="CS34" s="251" t="s">
        <v>209</v>
      </c>
      <c r="CT34" s="251"/>
      <c r="CU34" s="251"/>
      <c r="CV34" s="251"/>
      <c r="CW34" s="163"/>
      <c r="CY34" s="251" t="s">
        <v>209</v>
      </c>
      <c r="CZ34" s="251"/>
      <c r="DA34" s="251"/>
      <c r="DB34" s="251"/>
      <c r="DC34" s="163"/>
      <c r="DE34" s="251" t="s">
        <v>209</v>
      </c>
      <c r="DF34" s="251"/>
      <c r="DG34" s="251"/>
      <c r="DH34" s="251"/>
      <c r="DI34" s="163"/>
      <c r="DK34" s="251" t="s">
        <v>209</v>
      </c>
      <c r="DL34" s="251"/>
      <c r="DM34" s="251"/>
      <c r="DN34" s="251"/>
      <c r="DO34" s="163"/>
      <c r="DQ34" s="251" t="s">
        <v>209</v>
      </c>
      <c r="DR34" s="251"/>
      <c r="DS34" s="251"/>
      <c r="DT34" s="251"/>
      <c r="DU34" s="163"/>
      <c r="DW34" s="251" t="s">
        <v>209</v>
      </c>
      <c r="DX34" s="251"/>
      <c r="DY34" s="251"/>
      <c r="DZ34" s="251"/>
      <c r="EA34" s="163"/>
      <c r="EC34" s="251" t="s">
        <v>209</v>
      </c>
      <c r="ED34" s="251"/>
      <c r="EE34" s="251"/>
      <c r="EF34" s="251"/>
      <c r="EG34" s="163"/>
      <c r="EI34" s="251" t="s">
        <v>209</v>
      </c>
      <c r="EJ34" s="251"/>
      <c r="EK34" s="251"/>
      <c r="EL34" s="251"/>
      <c r="EM34" s="163"/>
      <c r="EO34" s="251" t="s">
        <v>209</v>
      </c>
      <c r="EP34" s="251"/>
      <c r="EQ34" s="251"/>
      <c r="ER34" s="251"/>
      <c r="ES34" s="163"/>
    </row>
    <row r="35" spans="1:149" s="45" customFormat="1" x14ac:dyDescent="0.2">
      <c r="A35" s="160"/>
      <c r="B35" s="160"/>
      <c r="C35" s="160"/>
      <c r="D35" s="160"/>
      <c r="E35" s="75"/>
      <c r="G35" s="160"/>
      <c r="H35" s="160"/>
      <c r="I35" s="160"/>
      <c r="J35" s="160"/>
      <c r="K35" s="32"/>
      <c r="M35" s="160"/>
      <c r="N35" s="160"/>
      <c r="O35" s="160"/>
      <c r="P35" s="160"/>
      <c r="Q35" s="75"/>
      <c r="S35" s="160"/>
      <c r="T35" s="160"/>
      <c r="U35" s="160"/>
      <c r="V35" s="160"/>
      <c r="W35" s="75"/>
      <c r="Y35" s="160"/>
      <c r="Z35" s="160"/>
      <c r="AA35" s="160"/>
      <c r="AB35" s="160"/>
      <c r="AC35" s="75"/>
      <c r="AE35" s="160"/>
      <c r="AF35" s="160"/>
      <c r="AG35" s="160"/>
      <c r="AH35" s="160"/>
      <c r="AI35" s="75"/>
      <c r="AK35" s="160"/>
      <c r="AL35" s="160"/>
      <c r="AM35" s="160"/>
      <c r="AN35" s="160"/>
      <c r="AO35" s="75"/>
      <c r="AQ35" s="160"/>
      <c r="AR35" s="160"/>
      <c r="AS35" s="160"/>
      <c r="AT35" s="160"/>
      <c r="AU35" s="75"/>
      <c r="AW35" s="160"/>
      <c r="AX35" s="160"/>
      <c r="AY35" s="160"/>
      <c r="AZ35" s="160"/>
      <c r="BA35" s="75"/>
      <c r="BC35" s="160"/>
      <c r="BD35" s="160"/>
      <c r="BE35" s="160"/>
      <c r="BF35" s="160"/>
      <c r="BG35" s="75"/>
      <c r="BI35" s="160"/>
      <c r="BJ35" s="160"/>
      <c r="BK35" s="160"/>
      <c r="BL35" s="160"/>
      <c r="BM35" s="75"/>
      <c r="BO35" s="160"/>
      <c r="BP35" s="160"/>
      <c r="BQ35" s="160"/>
      <c r="BR35" s="160"/>
      <c r="BS35" s="75"/>
      <c r="BU35" s="160"/>
      <c r="BV35" s="160"/>
      <c r="BW35" s="160"/>
      <c r="BX35" s="160"/>
      <c r="BY35" s="75"/>
      <c r="CA35" s="160"/>
      <c r="CB35" s="160"/>
      <c r="CC35" s="160"/>
      <c r="CD35" s="160"/>
      <c r="CE35" s="75"/>
      <c r="CG35" s="160"/>
      <c r="CH35" s="160"/>
      <c r="CI35" s="160"/>
      <c r="CJ35" s="160"/>
      <c r="CK35" s="75"/>
      <c r="CM35" s="160"/>
      <c r="CN35" s="160"/>
      <c r="CO35" s="160"/>
      <c r="CP35" s="160"/>
      <c r="CQ35" s="75"/>
      <c r="CS35" s="160"/>
      <c r="CT35" s="160"/>
      <c r="CU35" s="160"/>
      <c r="CV35" s="160"/>
      <c r="CW35" s="75"/>
      <c r="CY35" s="160"/>
      <c r="CZ35" s="160"/>
      <c r="DA35" s="160"/>
      <c r="DB35" s="160"/>
      <c r="DC35" s="75"/>
      <c r="DE35" s="160"/>
      <c r="DF35" s="160"/>
      <c r="DG35" s="160"/>
      <c r="DH35" s="160"/>
      <c r="DI35" s="75"/>
      <c r="DK35" s="160"/>
      <c r="DL35" s="160"/>
      <c r="DM35" s="160"/>
      <c r="DN35" s="160"/>
      <c r="DO35" s="75"/>
      <c r="DQ35" s="160"/>
      <c r="DR35" s="160"/>
      <c r="DS35" s="160"/>
      <c r="DT35" s="160"/>
      <c r="DU35" s="75"/>
      <c r="DW35" s="160"/>
      <c r="DX35" s="160"/>
      <c r="DY35" s="160"/>
      <c r="DZ35" s="160"/>
      <c r="EA35" s="75"/>
      <c r="EC35" s="160"/>
      <c r="ED35" s="160"/>
      <c r="EE35" s="160"/>
      <c r="EF35" s="160"/>
      <c r="EG35" s="75"/>
      <c r="EI35" s="160"/>
      <c r="EJ35" s="160"/>
      <c r="EK35" s="160"/>
      <c r="EL35" s="160"/>
      <c r="EM35" s="75"/>
      <c r="EO35" s="160"/>
      <c r="EP35" s="160"/>
      <c r="EQ35" s="160"/>
      <c r="ER35" s="160"/>
      <c r="ES35" s="75"/>
    </row>
    <row r="36" spans="1:149" s="45" customFormat="1" x14ac:dyDescent="0.2">
      <c r="A36" s="160"/>
      <c r="B36" s="160"/>
      <c r="C36" s="160"/>
      <c r="D36" s="160"/>
      <c r="E36" s="75"/>
      <c r="G36" s="160"/>
      <c r="H36" s="160"/>
      <c r="I36" s="160"/>
      <c r="J36" s="160"/>
      <c r="K36" s="32"/>
      <c r="M36" s="160"/>
      <c r="N36" s="160"/>
      <c r="O36" s="160"/>
      <c r="P36" s="160"/>
      <c r="Q36" s="75"/>
      <c r="S36" s="160"/>
      <c r="T36" s="160"/>
      <c r="U36" s="160"/>
      <c r="V36" s="160"/>
      <c r="W36" s="75"/>
      <c r="Y36" s="160"/>
      <c r="Z36" s="160"/>
      <c r="AA36" s="160"/>
      <c r="AB36" s="160"/>
      <c r="AC36" s="75"/>
      <c r="AE36" s="160"/>
      <c r="AF36" s="160"/>
      <c r="AG36" s="160"/>
      <c r="AH36" s="160"/>
      <c r="AI36" s="75"/>
      <c r="AK36" s="160"/>
      <c r="AL36" s="160"/>
      <c r="AM36" s="160"/>
      <c r="AN36" s="160"/>
      <c r="AO36" s="75"/>
      <c r="AQ36" s="160"/>
      <c r="AR36" s="160"/>
      <c r="AS36" s="160"/>
      <c r="AT36" s="160"/>
      <c r="AU36" s="75"/>
      <c r="AW36" s="160"/>
      <c r="AX36" s="160"/>
      <c r="AY36" s="160"/>
      <c r="AZ36" s="160"/>
      <c r="BA36" s="75"/>
      <c r="BC36" s="160"/>
      <c r="BD36" s="160"/>
      <c r="BE36" s="160"/>
      <c r="BF36" s="160"/>
      <c r="BG36" s="75"/>
      <c r="BI36" s="160"/>
      <c r="BJ36" s="160"/>
      <c r="BK36" s="160"/>
      <c r="BL36" s="160"/>
      <c r="BM36" s="75"/>
      <c r="BO36" s="160"/>
      <c r="BP36" s="160"/>
      <c r="BQ36" s="160"/>
      <c r="BR36" s="160"/>
      <c r="BS36" s="75"/>
      <c r="BU36" s="160"/>
      <c r="BV36" s="160"/>
      <c r="BW36" s="160"/>
      <c r="BX36" s="160"/>
      <c r="BY36" s="75"/>
      <c r="CA36" s="160"/>
      <c r="CB36" s="160"/>
      <c r="CC36" s="160"/>
      <c r="CD36" s="160"/>
      <c r="CE36" s="75"/>
      <c r="CG36" s="160"/>
      <c r="CH36" s="160"/>
      <c r="CI36" s="160"/>
      <c r="CJ36" s="160"/>
      <c r="CK36" s="75"/>
      <c r="CM36" s="160"/>
      <c r="CN36" s="160"/>
      <c r="CO36" s="160"/>
      <c r="CP36" s="160"/>
      <c r="CQ36" s="75"/>
      <c r="CS36" s="160"/>
      <c r="CT36" s="160"/>
      <c r="CU36" s="160"/>
      <c r="CV36" s="160"/>
      <c r="CW36" s="75"/>
      <c r="CY36" s="160"/>
      <c r="CZ36" s="160"/>
      <c r="DA36" s="160"/>
      <c r="DB36" s="160"/>
      <c r="DC36" s="75"/>
      <c r="DE36" s="160"/>
      <c r="DF36" s="160"/>
      <c r="DG36" s="160"/>
      <c r="DH36" s="160"/>
      <c r="DI36" s="75"/>
      <c r="DK36" s="160"/>
      <c r="DL36" s="160"/>
      <c r="DM36" s="160"/>
      <c r="DN36" s="160"/>
      <c r="DO36" s="75"/>
      <c r="DQ36" s="160"/>
      <c r="DR36" s="160"/>
      <c r="DS36" s="160"/>
      <c r="DT36" s="160"/>
      <c r="DU36" s="75"/>
      <c r="DW36" s="160"/>
      <c r="DX36" s="160"/>
      <c r="DY36" s="160"/>
      <c r="DZ36" s="160"/>
      <c r="EA36" s="75"/>
      <c r="EC36" s="160"/>
      <c r="ED36" s="160"/>
      <c r="EE36" s="160"/>
      <c r="EF36" s="160"/>
      <c r="EG36" s="75"/>
      <c r="EI36" s="160"/>
      <c r="EJ36" s="160"/>
      <c r="EK36" s="160"/>
      <c r="EL36" s="160"/>
      <c r="EM36" s="75"/>
      <c r="EO36" s="160"/>
      <c r="EP36" s="160"/>
      <c r="EQ36" s="160"/>
      <c r="ER36" s="160"/>
      <c r="ES36" s="75"/>
    </row>
    <row r="37" spans="1:149" s="45" customFormat="1" x14ac:dyDescent="0.2">
      <c r="A37" s="160"/>
      <c r="B37" s="160"/>
      <c r="C37" s="160"/>
      <c r="D37" s="160"/>
      <c r="E37" s="75"/>
      <c r="G37" s="160"/>
      <c r="H37" s="160"/>
      <c r="I37" s="160"/>
      <c r="J37" s="160"/>
      <c r="K37" s="32"/>
      <c r="M37" s="160"/>
      <c r="N37" s="160"/>
      <c r="O37" s="160"/>
      <c r="P37" s="160"/>
      <c r="Q37" s="75"/>
      <c r="S37" s="160"/>
      <c r="T37" s="160"/>
      <c r="U37" s="160"/>
      <c r="V37" s="160"/>
      <c r="W37" s="75"/>
      <c r="Y37" s="160"/>
      <c r="Z37" s="160"/>
      <c r="AA37" s="160"/>
      <c r="AB37" s="160"/>
      <c r="AC37" s="75"/>
      <c r="AE37" s="160"/>
      <c r="AF37" s="160"/>
      <c r="AG37" s="160"/>
      <c r="AH37" s="160"/>
      <c r="AI37" s="75"/>
      <c r="AK37" s="160"/>
      <c r="AL37" s="160"/>
      <c r="AM37" s="160"/>
      <c r="AN37" s="160"/>
      <c r="AO37" s="75"/>
      <c r="AQ37" s="160"/>
      <c r="AR37" s="160"/>
      <c r="AS37" s="160"/>
      <c r="AT37" s="160"/>
      <c r="AU37" s="75"/>
      <c r="AW37" s="160"/>
      <c r="AX37" s="160"/>
      <c r="AY37" s="160"/>
      <c r="AZ37" s="160"/>
      <c r="BA37" s="75"/>
      <c r="BC37" s="160"/>
      <c r="BD37" s="160"/>
      <c r="BE37" s="160"/>
      <c r="BF37" s="160"/>
      <c r="BG37" s="75"/>
      <c r="BI37" s="160"/>
      <c r="BJ37" s="160"/>
      <c r="BK37" s="160"/>
      <c r="BL37" s="160"/>
      <c r="BM37" s="75"/>
      <c r="BO37" s="160"/>
      <c r="BP37" s="160"/>
      <c r="BQ37" s="160"/>
      <c r="BR37" s="160"/>
      <c r="BS37" s="75"/>
      <c r="BU37" s="160"/>
      <c r="BV37" s="160"/>
      <c r="BW37" s="160"/>
      <c r="BX37" s="160"/>
      <c r="BY37" s="75"/>
      <c r="CA37" s="160"/>
      <c r="CB37" s="160"/>
      <c r="CC37" s="160"/>
      <c r="CD37" s="160"/>
      <c r="CE37" s="75"/>
      <c r="CG37" s="160"/>
      <c r="CH37" s="160"/>
      <c r="CI37" s="160"/>
      <c r="CJ37" s="160"/>
      <c r="CK37" s="75"/>
      <c r="CM37" s="160"/>
      <c r="CN37" s="160"/>
      <c r="CO37" s="160"/>
      <c r="CP37" s="160"/>
      <c r="CQ37" s="75"/>
      <c r="CS37" s="160"/>
      <c r="CT37" s="160"/>
      <c r="CU37" s="160"/>
      <c r="CV37" s="160"/>
      <c r="CW37" s="75"/>
      <c r="CY37" s="160"/>
      <c r="CZ37" s="160"/>
      <c r="DA37" s="160"/>
      <c r="DB37" s="160"/>
      <c r="DC37" s="75"/>
      <c r="DE37" s="160"/>
      <c r="DF37" s="160"/>
      <c r="DG37" s="160"/>
      <c r="DH37" s="160"/>
      <c r="DI37" s="75"/>
      <c r="DK37" s="160"/>
      <c r="DL37" s="160"/>
      <c r="DM37" s="160"/>
      <c r="DN37" s="160"/>
      <c r="DO37" s="75"/>
      <c r="DQ37" s="160"/>
      <c r="DR37" s="160"/>
      <c r="DS37" s="160"/>
      <c r="DT37" s="160"/>
      <c r="DU37" s="75"/>
      <c r="DW37" s="160"/>
      <c r="DX37" s="160"/>
      <c r="DY37" s="160"/>
      <c r="DZ37" s="160"/>
      <c r="EA37" s="75"/>
      <c r="EC37" s="160"/>
      <c r="ED37" s="160"/>
      <c r="EE37" s="160"/>
      <c r="EF37" s="160"/>
      <c r="EG37" s="75"/>
      <c r="EI37" s="160"/>
      <c r="EJ37" s="160"/>
      <c r="EK37" s="160"/>
      <c r="EL37" s="160"/>
      <c r="EM37" s="75"/>
      <c r="EO37" s="160"/>
      <c r="EP37" s="160"/>
      <c r="EQ37" s="160"/>
      <c r="ER37" s="160"/>
      <c r="ES37" s="75"/>
    </row>
    <row r="38" spans="1:149" s="45" customFormat="1" x14ac:dyDescent="0.2">
      <c r="A38" s="160"/>
      <c r="B38" s="160"/>
      <c r="C38" s="160"/>
      <c r="D38" s="160"/>
      <c r="E38" s="75"/>
      <c r="G38" s="160"/>
      <c r="H38" s="160"/>
      <c r="I38" s="160"/>
      <c r="J38" s="160"/>
      <c r="K38" s="32"/>
      <c r="M38" s="160"/>
      <c r="N38" s="160"/>
      <c r="O38" s="160"/>
      <c r="P38" s="160"/>
      <c r="Q38" s="75"/>
      <c r="S38" s="160"/>
      <c r="T38" s="160"/>
      <c r="U38" s="160"/>
      <c r="V38" s="160"/>
      <c r="W38" s="75"/>
      <c r="Y38" s="160"/>
      <c r="Z38" s="160"/>
      <c r="AA38" s="160"/>
      <c r="AB38" s="160"/>
      <c r="AC38" s="75"/>
      <c r="AE38" s="160"/>
      <c r="AF38" s="160"/>
      <c r="AG38" s="160"/>
      <c r="AH38" s="160"/>
      <c r="AI38" s="75"/>
      <c r="AK38" s="160"/>
      <c r="AL38" s="160"/>
      <c r="AM38" s="160"/>
      <c r="AN38" s="160"/>
      <c r="AO38" s="75"/>
      <c r="AQ38" s="160"/>
      <c r="AR38" s="160"/>
      <c r="AS38" s="160"/>
      <c r="AT38" s="160"/>
      <c r="AU38" s="75"/>
      <c r="AW38" s="160"/>
      <c r="AX38" s="160"/>
      <c r="AY38" s="160"/>
      <c r="AZ38" s="160"/>
      <c r="BA38" s="75"/>
      <c r="BC38" s="160"/>
      <c r="BD38" s="160"/>
      <c r="BE38" s="160"/>
      <c r="BF38" s="160"/>
      <c r="BG38" s="75"/>
      <c r="BI38" s="160"/>
      <c r="BJ38" s="160"/>
      <c r="BK38" s="160"/>
      <c r="BL38" s="160"/>
      <c r="BM38" s="75"/>
      <c r="BO38" s="160"/>
      <c r="BP38" s="160"/>
      <c r="BQ38" s="160"/>
      <c r="BR38" s="160"/>
      <c r="BS38" s="75"/>
      <c r="BU38" s="160"/>
      <c r="BV38" s="160"/>
      <c r="BW38" s="160"/>
      <c r="BX38" s="160"/>
      <c r="BY38" s="75"/>
      <c r="CA38" s="160"/>
      <c r="CB38" s="160"/>
      <c r="CC38" s="160"/>
      <c r="CD38" s="160"/>
      <c r="CE38" s="75"/>
      <c r="CG38" s="160"/>
      <c r="CH38" s="160"/>
      <c r="CI38" s="160"/>
      <c r="CJ38" s="160"/>
      <c r="CK38" s="75"/>
      <c r="CM38" s="160"/>
      <c r="CN38" s="160"/>
      <c r="CO38" s="160"/>
      <c r="CP38" s="160"/>
      <c r="CQ38" s="75"/>
      <c r="CS38" s="160"/>
      <c r="CT38" s="160"/>
      <c r="CU38" s="160"/>
      <c r="CV38" s="160"/>
      <c r="CW38" s="75"/>
      <c r="CY38" s="160"/>
      <c r="CZ38" s="160"/>
      <c r="DA38" s="160"/>
      <c r="DB38" s="160"/>
      <c r="DC38" s="75"/>
      <c r="DE38" s="160"/>
      <c r="DF38" s="160"/>
      <c r="DG38" s="160"/>
      <c r="DH38" s="160"/>
      <c r="DI38" s="75"/>
      <c r="DK38" s="160"/>
      <c r="DL38" s="160"/>
      <c r="DM38" s="160"/>
      <c r="DN38" s="160"/>
      <c r="DO38" s="75"/>
      <c r="DQ38" s="160"/>
      <c r="DR38" s="160"/>
      <c r="DS38" s="160"/>
      <c r="DT38" s="160"/>
      <c r="DU38" s="75"/>
      <c r="DW38" s="160"/>
      <c r="DX38" s="160"/>
      <c r="DY38" s="160"/>
      <c r="DZ38" s="160"/>
      <c r="EA38" s="75"/>
      <c r="EC38" s="160"/>
      <c r="ED38" s="160"/>
      <c r="EE38" s="160"/>
      <c r="EF38" s="160"/>
      <c r="EG38" s="75"/>
      <c r="EI38" s="160"/>
      <c r="EJ38" s="160"/>
      <c r="EK38" s="160"/>
      <c r="EL38" s="160"/>
      <c r="EM38" s="75"/>
      <c r="EO38" s="160"/>
      <c r="EP38" s="160"/>
      <c r="EQ38" s="160"/>
      <c r="ER38" s="160"/>
      <c r="ES38" s="75"/>
    </row>
    <row r="39" spans="1:149" s="45" customFormat="1" x14ac:dyDescent="0.2">
      <c r="A39" s="160"/>
      <c r="B39" s="160"/>
      <c r="C39" s="160"/>
      <c r="D39" s="160"/>
      <c r="E39" s="75"/>
      <c r="G39" s="160"/>
      <c r="H39" s="160"/>
      <c r="I39" s="160"/>
      <c r="J39" s="160"/>
      <c r="K39" s="32"/>
      <c r="M39" s="160"/>
      <c r="N39" s="160"/>
      <c r="O39" s="160"/>
      <c r="P39" s="160"/>
      <c r="Q39" s="75"/>
      <c r="S39" s="160"/>
      <c r="T39" s="160"/>
      <c r="U39" s="160"/>
      <c r="V39" s="160"/>
      <c r="W39" s="75"/>
      <c r="Y39" s="160"/>
      <c r="Z39" s="160"/>
      <c r="AA39" s="160"/>
      <c r="AB39" s="160"/>
      <c r="AC39" s="75"/>
      <c r="AE39" s="160"/>
      <c r="AF39" s="160"/>
      <c r="AG39" s="160"/>
      <c r="AH39" s="160"/>
      <c r="AI39" s="75"/>
      <c r="AK39" s="160"/>
      <c r="AL39" s="160"/>
      <c r="AM39" s="160"/>
      <c r="AN39" s="160"/>
      <c r="AO39" s="75"/>
      <c r="AQ39" s="160"/>
      <c r="AR39" s="160"/>
      <c r="AS39" s="160"/>
      <c r="AT39" s="160"/>
      <c r="AU39" s="75"/>
      <c r="AW39" s="160"/>
      <c r="AX39" s="160"/>
      <c r="AY39" s="160"/>
      <c r="AZ39" s="160"/>
      <c r="BA39" s="75"/>
      <c r="BC39" s="160"/>
      <c r="BD39" s="160"/>
      <c r="BE39" s="160"/>
      <c r="BF39" s="160"/>
      <c r="BG39" s="75"/>
      <c r="BI39" s="160"/>
      <c r="BJ39" s="160"/>
      <c r="BK39" s="160"/>
      <c r="BL39" s="160"/>
      <c r="BM39" s="75"/>
      <c r="BO39" s="160"/>
      <c r="BP39" s="160"/>
      <c r="BQ39" s="160"/>
      <c r="BR39" s="160"/>
      <c r="BS39" s="75"/>
      <c r="BU39" s="160"/>
      <c r="BV39" s="160"/>
      <c r="BW39" s="160"/>
      <c r="BX39" s="160"/>
      <c r="BY39" s="75"/>
      <c r="CA39" s="160"/>
      <c r="CB39" s="160"/>
      <c r="CC39" s="160"/>
      <c r="CD39" s="160"/>
      <c r="CE39" s="75"/>
      <c r="CG39" s="160"/>
      <c r="CH39" s="160"/>
      <c r="CI39" s="160"/>
      <c r="CJ39" s="160"/>
      <c r="CK39" s="75"/>
      <c r="CM39" s="160"/>
      <c r="CN39" s="160"/>
      <c r="CO39" s="160"/>
      <c r="CP39" s="160"/>
      <c r="CQ39" s="75"/>
      <c r="CS39" s="160"/>
      <c r="CT39" s="160"/>
      <c r="CU39" s="160"/>
      <c r="CV39" s="160"/>
      <c r="CW39" s="75"/>
      <c r="CY39" s="160"/>
      <c r="CZ39" s="160"/>
      <c r="DA39" s="160"/>
      <c r="DB39" s="160"/>
      <c r="DC39" s="75"/>
      <c r="DE39" s="160"/>
      <c r="DF39" s="160"/>
      <c r="DG39" s="160"/>
      <c r="DH39" s="160"/>
      <c r="DI39" s="75"/>
      <c r="DK39" s="160"/>
      <c r="DL39" s="160"/>
      <c r="DM39" s="160"/>
      <c r="DN39" s="160"/>
      <c r="DO39" s="75"/>
      <c r="DQ39" s="160"/>
      <c r="DR39" s="160"/>
      <c r="DS39" s="160"/>
      <c r="DT39" s="160"/>
      <c r="DU39" s="75"/>
      <c r="DW39" s="160"/>
      <c r="DX39" s="160"/>
      <c r="DY39" s="160"/>
      <c r="DZ39" s="160"/>
      <c r="EA39" s="75"/>
      <c r="EC39" s="160"/>
      <c r="ED39" s="160"/>
      <c r="EE39" s="160"/>
      <c r="EF39" s="160"/>
      <c r="EG39" s="75"/>
      <c r="EI39" s="160"/>
      <c r="EJ39" s="160"/>
      <c r="EK39" s="160"/>
      <c r="EL39" s="160"/>
      <c r="EM39" s="75"/>
      <c r="EO39" s="160"/>
      <c r="EP39" s="160"/>
      <c r="EQ39" s="160"/>
      <c r="ER39" s="160"/>
      <c r="ES39" s="75"/>
    </row>
    <row r="40" spans="1:149" s="45" customFormat="1" x14ac:dyDescent="0.2">
      <c r="A40" s="160"/>
      <c r="B40" s="160"/>
      <c r="C40" s="160"/>
      <c r="D40" s="160"/>
      <c r="E40" s="75"/>
      <c r="G40" s="160"/>
      <c r="H40" s="160"/>
      <c r="I40" s="160"/>
      <c r="J40" s="160"/>
      <c r="K40" s="32"/>
      <c r="M40" s="160"/>
      <c r="N40" s="160"/>
      <c r="O40" s="160"/>
      <c r="P40" s="160"/>
      <c r="Q40" s="75"/>
      <c r="S40" s="160"/>
      <c r="T40" s="160"/>
      <c r="U40" s="160"/>
      <c r="V40" s="160"/>
      <c r="W40" s="75"/>
      <c r="Y40" s="160"/>
      <c r="Z40" s="160"/>
      <c r="AA40" s="160"/>
      <c r="AB40" s="160"/>
      <c r="AC40" s="75"/>
      <c r="AE40" s="160"/>
      <c r="AF40" s="160"/>
      <c r="AG40" s="160"/>
      <c r="AH40" s="160"/>
      <c r="AI40" s="75"/>
      <c r="AK40" s="160"/>
      <c r="AL40" s="160"/>
      <c r="AM40" s="160"/>
      <c r="AN40" s="160"/>
      <c r="AO40" s="75"/>
      <c r="AQ40" s="160"/>
      <c r="AR40" s="160"/>
      <c r="AS40" s="160"/>
      <c r="AT40" s="160"/>
      <c r="AU40" s="75"/>
      <c r="AW40" s="160"/>
      <c r="AX40" s="160"/>
      <c r="AY40" s="160"/>
      <c r="AZ40" s="160"/>
      <c r="BA40" s="75"/>
      <c r="BC40" s="160"/>
      <c r="BD40" s="160"/>
      <c r="BE40" s="160"/>
      <c r="BF40" s="160"/>
      <c r="BG40" s="75"/>
      <c r="BI40" s="160"/>
      <c r="BJ40" s="160"/>
      <c r="BK40" s="160"/>
      <c r="BL40" s="160"/>
      <c r="BM40" s="75"/>
      <c r="BO40" s="160"/>
      <c r="BP40" s="160"/>
      <c r="BQ40" s="160"/>
      <c r="BR40" s="160"/>
      <c r="BS40" s="75"/>
      <c r="BU40" s="160"/>
      <c r="BV40" s="160"/>
      <c r="BW40" s="160"/>
      <c r="BX40" s="160"/>
      <c r="BY40" s="75"/>
      <c r="CA40" s="160"/>
      <c r="CB40" s="160"/>
      <c r="CC40" s="160"/>
      <c r="CD40" s="160"/>
      <c r="CE40" s="75"/>
      <c r="CG40" s="160"/>
      <c r="CH40" s="160"/>
      <c r="CI40" s="160"/>
      <c r="CJ40" s="160"/>
      <c r="CK40" s="75"/>
      <c r="CM40" s="160"/>
      <c r="CN40" s="160"/>
      <c r="CO40" s="160"/>
      <c r="CP40" s="160"/>
      <c r="CQ40" s="75"/>
      <c r="CS40" s="160"/>
      <c r="CT40" s="160"/>
      <c r="CU40" s="160"/>
      <c r="CV40" s="160"/>
      <c r="CW40" s="75"/>
      <c r="CY40" s="160"/>
      <c r="CZ40" s="160"/>
      <c r="DA40" s="160"/>
      <c r="DB40" s="160"/>
      <c r="DC40" s="75"/>
      <c r="DE40" s="160"/>
      <c r="DF40" s="160"/>
      <c r="DG40" s="160"/>
      <c r="DH40" s="160"/>
      <c r="DI40" s="75"/>
      <c r="DK40" s="160"/>
      <c r="DL40" s="160"/>
      <c r="DM40" s="160"/>
      <c r="DN40" s="160"/>
      <c r="DO40" s="75"/>
      <c r="DQ40" s="160"/>
      <c r="DR40" s="160"/>
      <c r="DS40" s="160"/>
      <c r="DT40" s="160"/>
      <c r="DU40" s="75"/>
      <c r="DW40" s="160"/>
      <c r="DX40" s="160"/>
      <c r="DY40" s="160"/>
      <c r="DZ40" s="160"/>
      <c r="EA40" s="75"/>
      <c r="EC40" s="160"/>
      <c r="ED40" s="160"/>
      <c r="EE40" s="160"/>
      <c r="EF40" s="160"/>
      <c r="EG40" s="75"/>
      <c r="EI40" s="160"/>
      <c r="EJ40" s="160"/>
      <c r="EK40" s="160"/>
      <c r="EL40" s="160"/>
      <c r="EM40" s="75"/>
      <c r="EO40" s="160"/>
      <c r="EP40" s="160"/>
      <c r="EQ40" s="160"/>
      <c r="ER40" s="160"/>
      <c r="ES40" s="75"/>
    </row>
    <row r="41" spans="1:149" s="45" customFormat="1" x14ac:dyDescent="0.2">
      <c r="A41" s="160"/>
      <c r="B41" s="160"/>
      <c r="C41" s="160"/>
      <c r="D41" s="160"/>
      <c r="E41" s="75"/>
      <c r="G41" s="160"/>
      <c r="H41" s="160"/>
      <c r="I41" s="160"/>
      <c r="J41" s="160"/>
      <c r="K41" s="32"/>
      <c r="M41" s="160"/>
      <c r="N41" s="160"/>
      <c r="O41" s="160"/>
      <c r="P41" s="160"/>
      <c r="Q41" s="75"/>
      <c r="S41" s="160"/>
      <c r="T41" s="160"/>
      <c r="U41" s="160"/>
      <c r="V41" s="160"/>
      <c r="W41" s="75"/>
      <c r="Y41" s="160"/>
      <c r="Z41" s="160"/>
      <c r="AA41" s="160"/>
      <c r="AB41" s="160"/>
      <c r="AC41" s="75"/>
      <c r="AE41" s="160"/>
      <c r="AF41" s="160"/>
      <c r="AG41" s="160"/>
      <c r="AH41" s="160"/>
      <c r="AI41" s="75"/>
      <c r="AK41" s="160"/>
      <c r="AL41" s="160"/>
      <c r="AM41" s="160"/>
      <c r="AN41" s="160"/>
      <c r="AO41" s="75"/>
      <c r="AQ41" s="160"/>
      <c r="AR41" s="160"/>
      <c r="AS41" s="160"/>
      <c r="AT41" s="160"/>
      <c r="AU41" s="75"/>
      <c r="AW41" s="160"/>
      <c r="AX41" s="160"/>
      <c r="AY41" s="160"/>
      <c r="AZ41" s="160"/>
      <c r="BA41" s="75"/>
      <c r="BC41" s="160"/>
      <c r="BD41" s="160"/>
      <c r="BE41" s="160"/>
      <c r="BF41" s="160"/>
      <c r="BG41" s="75"/>
      <c r="BI41" s="160"/>
      <c r="BJ41" s="160"/>
      <c r="BK41" s="160"/>
      <c r="BL41" s="160"/>
      <c r="BM41" s="75"/>
      <c r="BO41" s="160"/>
      <c r="BP41" s="160"/>
      <c r="BQ41" s="160"/>
      <c r="BR41" s="160"/>
      <c r="BS41" s="75"/>
      <c r="BU41" s="160"/>
      <c r="BV41" s="160"/>
      <c r="BW41" s="160"/>
      <c r="BX41" s="160"/>
      <c r="BY41" s="75"/>
      <c r="CA41" s="160"/>
      <c r="CB41" s="160"/>
      <c r="CC41" s="160"/>
      <c r="CD41" s="160"/>
      <c r="CE41" s="75"/>
      <c r="CG41" s="160"/>
      <c r="CH41" s="160"/>
      <c r="CI41" s="160"/>
      <c r="CJ41" s="160"/>
      <c r="CK41" s="75"/>
      <c r="CM41" s="160"/>
      <c r="CN41" s="160"/>
      <c r="CO41" s="160"/>
      <c r="CP41" s="160"/>
      <c r="CQ41" s="75"/>
      <c r="CS41" s="160"/>
      <c r="CT41" s="160"/>
      <c r="CU41" s="160"/>
      <c r="CV41" s="160"/>
      <c r="CW41" s="75"/>
      <c r="CY41" s="160"/>
      <c r="CZ41" s="160"/>
      <c r="DA41" s="160"/>
      <c r="DB41" s="160"/>
      <c r="DC41" s="75"/>
      <c r="DE41" s="160"/>
      <c r="DF41" s="160"/>
      <c r="DG41" s="160"/>
      <c r="DH41" s="160"/>
      <c r="DI41" s="75"/>
      <c r="DK41" s="160"/>
      <c r="DL41" s="160"/>
      <c r="DM41" s="160"/>
      <c r="DN41" s="160"/>
      <c r="DO41" s="75"/>
      <c r="DQ41" s="160"/>
      <c r="DR41" s="160"/>
      <c r="DS41" s="160"/>
      <c r="DT41" s="160"/>
      <c r="DU41" s="75"/>
      <c r="DW41" s="160"/>
      <c r="DX41" s="160"/>
      <c r="DY41" s="160"/>
      <c r="DZ41" s="160"/>
      <c r="EA41" s="75"/>
      <c r="EC41" s="160"/>
      <c r="ED41" s="160"/>
      <c r="EE41" s="160"/>
      <c r="EF41" s="160"/>
      <c r="EG41" s="75"/>
      <c r="EI41" s="160"/>
      <c r="EJ41" s="160"/>
      <c r="EK41" s="160"/>
      <c r="EL41" s="160"/>
      <c r="EM41" s="75"/>
      <c r="EO41" s="160"/>
      <c r="EP41" s="160"/>
      <c r="EQ41" s="160"/>
      <c r="ER41" s="160"/>
      <c r="ES41" s="75"/>
    </row>
    <row r="42" spans="1:149" s="45" customFormat="1" x14ac:dyDescent="0.2">
      <c r="A42" s="160"/>
      <c r="B42" s="160"/>
      <c r="C42" s="160"/>
      <c r="D42" s="160"/>
      <c r="E42" s="75"/>
      <c r="G42" s="160"/>
      <c r="H42" s="160"/>
      <c r="I42" s="160"/>
      <c r="J42" s="160"/>
      <c r="K42" s="32"/>
      <c r="M42" s="160"/>
      <c r="N42" s="160"/>
      <c r="O42" s="160"/>
      <c r="P42" s="160"/>
      <c r="Q42" s="75"/>
      <c r="S42" s="160"/>
      <c r="T42" s="160"/>
      <c r="U42" s="160"/>
      <c r="V42" s="160"/>
      <c r="W42" s="75"/>
      <c r="Y42" s="160"/>
      <c r="Z42" s="160"/>
      <c r="AA42" s="160"/>
      <c r="AB42" s="160"/>
      <c r="AC42" s="75"/>
      <c r="AE42" s="160"/>
      <c r="AF42" s="160"/>
      <c r="AG42" s="160"/>
      <c r="AH42" s="160"/>
      <c r="AI42" s="75"/>
      <c r="AK42" s="160"/>
      <c r="AL42" s="160"/>
      <c r="AM42" s="160"/>
      <c r="AN42" s="160"/>
      <c r="AO42" s="75"/>
      <c r="AQ42" s="160"/>
      <c r="AR42" s="160"/>
      <c r="AS42" s="160"/>
      <c r="AT42" s="160"/>
      <c r="AU42" s="75"/>
      <c r="AW42" s="160"/>
      <c r="AX42" s="160"/>
      <c r="AY42" s="160"/>
      <c r="AZ42" s="160"/>
      <c r="BA42" s="75"/>
      <c r="BC42" s="160"/>
      <c r="BD42" s="160"/>
      <c r="BE42" s="160"/>
      <c r="BF42" s="160"/>
      <c r="BG42" s="75"/>
      <c r="BI42" s="160"/>
      <c r="BJ42" s="160"/>
      <c r="BK42" s="160"/>
      <c r="BL42" s="160"/>
      <c r="BM42" s="75"/>
      <c r="BO42" s="160"/>
      <c r="BP42" s="160"/>
      <c r="BQ42" s="160"/>
      <c r="BR42" s="160"/>
      <c r="BS42" s="75"/>
      <c r="BU42" s="160"/>
      <c r="BV42" s="160"/>
      <c r="BW42" s="160"/>
      <c r="BX42" s="160"/>
      <c r="BY42" s="75"/>
      <c r="CA42" s="160"/>
      <c r="CB42" s="160"/>
      <c r="CC42" s="160"/>
      <c r="CD42" s="160"/>
      <c r="CE42" s="75"/>
      <c r="CG42" s="160"/>
      <c r="CH42" s="160"/>
      <c r="CI42" s="160"/>
      <c r="CJ42" s="160"/>
      <c r="CK42" s="75"/>
      <c r="CM42" s="160"/>
      <c r="CN42" s="160"/>
      <c r="CO42" s="160"/>
      <c r="CP42" s="160"/>
      <c r="CQ42" s="75"/>
      <c r="CS42" s="160"/>
      <c r="CT42" s="160"/>
      <c r="CU42" s="160"/>
      <c r="CV42" s="160"/>
      <c r="CW42" s="75"/>
      <c r="CY42" s="160"/>
      <c r="CZ42" s="160"/>
      <c r="DA42" s="160"/>
      <c r="DB42" s="160"/>
      <c r="DC42" s="75"/>
      <c r="DE42" s="160"/>
      <c r="DF42" s="160"/>
      <c r="DG42" s="160"/>
      <c r="DH42" s="160"/>
      <c r="DI42" s="75"/>
      <c r="DK42" s="160"/>
      <c r="DL42" s="160"/>
      <c r="DM42" s="160"/>
      <c r="DN42" s="160"/>
      <c r="DO42" s="75"/>
      <c r="DQ42" s="160"/>
      <c r="DR42" s="160"/>
      <c r="DS42" s="160"/>
      <c r="DT42" s="160"/>
      <c r="DU42" s="75"/>
      <c r="DW42" s="160"/>
      <c r="DX42" s="160"/>
      <c r="DY42" s="160"/>
      <c r="DZ42" s="160"/>
      <c r="EA42" s="75"/>
      <c r="EC42" s="160"/>
      <c r="ED42" s="160"/>
      <c r="EE42" s="160"/>
      <c r="EF42" s="160"/>
      <c r="EG42" s="75"/>
      <c r="EI42" s="160"/>
      <c r="EJ42" s="160"/>
      <c r="EK42" s="160"/>
      <c r="EL42" s="160"/>
      <c r="EM42" s="75"/>
      <c r="EO42" s="160"/>
      <c r="EP42" s="160"/>
      <c r="EQ42" s="160"/>
      <c r="ER42" s="160"/>
      <c r="ES42" s="75"/>
    </row>
    <row r="43" spans="1:149" s="45" customFormat="1" x14ac:dyDescent="0.2">
      <c r="A43" s="160"/>
      <c r="B43" s="160"/>
      <c r="C43" s="160"/>
      <c r="D43" s="160"/>
      <c r="E43" s="75"/>
      <c r="G43" s="160"/>
      <c r="H43" s="160"/>
      <c r="I43" s="160"/>
      <c r="J43" s="160"/>
      <c r="K43" s="32"/>
      <c r="M43" s="160"/>
      <c r="N43" s="160"/>
      <c r="O43" s="160"/>
      <c r="P43" s="160"/>
      <c r="Q43" s="75"/>
      <c r="S43" s="160"/>
      <c r="T43" s="160"/>
      <c r="U43" s="160"/>
      <c r="V43" s="160"/>
      <c r="W43" s="75"/>
      <c r="Y43" s="160"/>
      <c r="Z43" s="160"/>
      <c r="AA43" s="160"/>
      <c r="AB43" s="160"/>
      <c r="AC43" s="75"/>
      <c r="AE43" s="160"/>
      <c r="AF43" s="160"/>
      <c r="AG43" s="160"/>
      <c r="AH43" s="160"/>
      <c r="AI43" s="75"/>
      <c r="AK43" s="160"/>
      <c r="AL43" s="160"/>
      <c r="AM43" s="160"/>
      <c r="AN43" s="160"/>
      <c r="AO43" s="75"/>
      <c r="AQ43" s="160"/>
      <c r="AR43" s="160"/>
      <c r="AS43" s="160"/>
      <c r="AT43" s="160"/>
      <c r="AU43" s="75"/>
      <c r="AW43" s="160"/>
      <c r="AX43" s="160"/>
      <c r="AY43" s="160"/>
      <c r="AZ43" s="160"/>
      <c r="BA43" s="75"/>
      <c r="BC43" s="160"/>
      <c r="BD43" s="160"/>
      <c r="BE43" s="160"/>
      <c r="BF43" s="160"/>
      <c r="BG43" s="75"/>
      <c r="BI43" s="160"/>
      <c r="BJ43" s="160"/>
      <c r="BK43" s="160"/>
      <c r="BL43" s="160"/>
      <c r="BM43" s="75"/>
      <c r="BO43" s="160"/>
      <c r="BP43" s="160"/>
      <c r="BQ43" s="160"/>
      <c r="BR43" s="160"/>
      <c r="BS43" s="75"/>
      <c r="BU43" s="160"/>
      <c r="BV43" s="160"/>
      <c r="BW43" s="160"/>
      <c r="BX43" s="160"/>
      <c r="BY43" s="75"/>
      <c r="CA43" s="160"/>
      <c r="CB43" s="160"/>
      <c r="CC43" s="160"/>
      <c r="CD43" s="160"/>
      <c r="CE43" s="75"/>
      <c r="CG43" s="160"/>
      <c r="CH43" s="160"/>
      <c r="CI43" s="160"/>
      <c r="CJ43" s="160"/>
      <c r="CK43" s="75"/>
      <c r="CM43" s="160"/>
      <c r="CN43" s="160"/>
      <c r="CO43" s="160"/>
      <c r="CP43" s="160"/>
      <c r="CQ43" s="75"/>
      <c r="CS43" s="160"/>
      <c r="CT43" s="160"/>
      <c r="CU43" s="160"/>
      <c r="CV43" s="160"/>
      <c r="CW43" s="75"/>
      <c r="CY43" s="160"/>
      <c r="CZ43" s="160"/>
      <c r="DA43" s="160"/>
      <c r="DB43" s="160"/>
      <c r="DC43" s="75"/>
      <c r="DE43" s="160"/>
      <c r="DF43" s="160"/>
      <c r="DG43" s="160"/>
      <c r="DH43" s="160"/>
      <c r="DI43" s="75"/>
      <c r="DK43" s="160"/>
      <c r="DL43" s="160"/>
      <c r="DM43" s="160"/>
      <c r="DN43" s="160"/>
      <c r="DO43" s="75"/>
      <c r="DQ43" s="160"/>
      <c r="DR43" s="160"/>
      <c r="DS43" s="160"/>
      <c r="DT43" s="160"/>
      <c r="DU43" s="75"/>
      <c r="DW43" s="160"/>
      <c r="DX43" s="160"/>
      <c r="DY43" s="160"/>
      <c r="DZ43" s="160"/>
      <c r="EA43" s="75"/>
      <c r="EC43" s="160"/>
      <c r="ED43" s="160"/>
      <c r="EE43" s="160"/>
      <c r="EF43" s="160"/>
      <c r="EG43" s="75"/>
      <c r="EI43" s="160"/>
      <c r="EJ43" s="160"/>
      <c r="EK43" s="160"/>
      <c r="EL43" s="160"/>
      <c r="EM43" s="75"/>
      <c r="EO43" s="160"/>
      <c r="EP43" s="160"/>
      <c r="EQ43" s="160"/>
      <c r="ER43" s="160"/>
      <c r="ES43" s="75"/>
    </row>
    <row r="44" spans="1:149" s="45" customFormat="1" x14ac:dyDescent="0.2">
      <c r="A44" s="160"/>
      <c r="B44" s="160"/>
      <c r="C44" s="160"/>
      <c r="D44" s="160"/>
      <c r="E44" s="75"/>
      <c r="G44" s="160"/>
      <c r="H44" s="160"/>
      <c r="I44" s="160"/>
      <c r="J44" s="160"/>
      <c r="K44" s="32"/>
      <c r="M44" s="160"/>
      <c r="N44" s="160"/>
      <c r="O44" s="160"/>
      <c r="P44" s="160"/>
      <c r="Q44" s="75"/>
      <c r="S44" s="160"/>
      <c r="T44" s="160"/>
      <c r="U44" s="160"/>
      <c r="V44" s="160"/>
      <c r="W44" s="75"/>
      <c r="Y44" s="160"/>
      <c r="Z44" s="160"/>
      <c r="AA44" s="160"/>
      <c r="AB44" s="160"/>
      <c r="AC44" s="75"/>
      <c r="AE44" s="160"/>
      <c r="AF44" s="160"/>
      <c r="AG44" s="160"/>
      <c r="AH44" s="160"/>
      <c r="AI44" s="75"/>
      <c r="AK44" s="160"/>
      <c r="AL44" s="160"/>
      <c r="AM44" s="160"/>
      <c r="AN44" s="160"/>
      <c r="AO44" s="75"/>
      <c r="AQ44" s="160"/>
      <c r="AR44" s="160"/>
      <c r="AS44" s="160"/>
      <c r="AT44" s="160"/>
      <c r="AU44" s="75"/>
      <c r="AW44" s="160"/>
      <c r="AX44" s="160"/>
      <c r="AY44" s="160"/>
      <c r="AZ44" s="160"/>
      <c r="BA44" s="75"/>
      <c r="BC44" s="160"/>
      <c r="BD44" s="160"/>
      <c r="BE44" s="160"/>
      <c r="BF44" s="160"/>
      <c r="BG44" s="75"/>
      <c r="BI44" s="160"/>
      <c r="BJ44" s="160"/>
      <c r="BK44" s="160"/>
      <c r="BL44" s="160"/>
      <c r="BM44" s="75"/>
      <c r="BO44" s="160"/>
      <c r="BP44" s="160"/>
      <c r="BQ44" s="160"/>
      <c r="BR44" s="160"/>
      <c r="BS44" s="75"/>
      <c r="BU44" s="160"/>
      <c r="BV44" s="160"/>
      <c r="BW44" s="160"/>
      <c r="BX44" s="160"/>
      <c r="BY44" s="75"/>
      <c r="CA44" s="160"/>
      <c r="CB44" s="160"/>
      <c r="CC44" s="160"/>
      <c r="CD44" s="160"/>
      <c r="CE44" s="75"/>
      <c r="CG44" s="160"/>
      <c r="CH44" s="160"/>
      <c r="CI44" s="160"/>
      <c r="CJ44" s="160"/>
      <c r="CK44" s="75"/>
      <c r="CM44" s="160"/>
      <c r="CN44" s="160"/>
      <c r="CO44" s="160"/>
      <c r="CP44" s="160"/>
      <c r="CQ44" s="75"/>
      <c r="CS44" s="160"/>
      <c r="CT44" s="160"/>
      <c r="CU44" s="160"/>
      <c r="CV44" s="160"/>
      <c r="CW44" s="75"/>
      <c r="CY44" s="160"/>
      <c r="CZ44" s="160"/>
      <c r="DA44" s="160"/>
      <c r="DB44" s="160"/>
      <c r="DC44" s="75"/>
      <c r="DE44" s="160"/>
      <c r="DF44" s="160"/>
      <c r="DG44" s="160"/>
      <c r="DH44" s="160"/>
      <c r="DI44" s="75"/>
      <c r="DK44" s="160"/>
      <c r="DL44" s="160"/>
      <c r="DM44" s="160"/>
      <c r="DN44" s="160"/>
      <c r="DO44" s="75"/>
      <c r="DQ44" s="160"/>
      <c r="DR44" s="160"/>
      <c r="DS44" s="160"/>
      <c r="DT44" s="160"/>
      <c r="DU44" s="75"/>
      <c r="DW44" s="160"/>
      <c r="DX44" s="160"/>
      <c r="DY44" s="160"/>
      <c r="DZ44" s="160"/>
      <c r="EA44" s="75"/>
      <c r="EC44" s="160"/>
      <c r="ED44" s="160"/>
      <c r="EE44" s="160"/>
      <c r="EF44" s="160"/>
      <c r="EG44" s="75"/>
      <c r="EI44" s="160"/>
      <c r="EJ44" s="160"/>
      <c r="EK44" s="160"/>
      <c r="EL44" s="160"/>
      <c r="EM44" s="75"/>
      <c r="EO44" s="160"/>
      <c r="EP44" s="160"/>
      <c r="EQ44" s="160"/>
      <c r="ER44" s="160"/>
      <c r="ES44" s="75"/>
    </row>
    <row r="45" spans="1:149" s="45" customFormat="1" x14ac:dyDescent="0.2">
      <c r="A45" s="160"/>
      <c r="B45" s="160"/>
      <c r="C45" s="160"/>
      <c r="D45" s="160"/>
      <c r="E45" s="75"/>
      <c r="G45" s="160"/>
      <c r="H45" s="160"/>
      <c r="I45" s="160"/>
      <c r="J45" s="160"/>
      <c r="K45" s="32"/>
      <c r="M45" s="160"/>
      <c r="N45" s="160"/>
      <c r="O45" s="160"/>
      <c r="P45" s="160"/>
      <c r="Q45" s="75"/>
      <c r="S45" s="160"/>
      <c r="T45" s="160"/>
      <c r="U45" s="160"/>
      <c r="V45" s="160"/>
      <c r="W45" s="75"/>
      <c r="Y45" s="160"/>
      <c r="Z45" s="160"/>
      <c r="AA45" s="160"/>
      <c r="AB45" s="160"/>
      <c r="AC45" s="75"/>
      <c r="AE45" s="160"/>
      <c r="AF45" s="160"/>
      <c r="AG45" s="160"/>
      <c r="AH45" s="160"/>
      <c r="AI45" s="75"/>
      <c r="AK45" s="160"/>
      <c r="AL45" s="160"/>
      <c r="AM45" s="160"/>
      <c r="AN45" s="160"/>
      <c r="AO45" s="75"/>
      <c r="AQ45" s="160"/>
      <c r="AR45" s="160"/>
      <c r="AS45" s="160"/>
      <c r="AT45" s="160"/>
      <c r="AU45" s="75"/>
      <c r="AW45" s="160"/>
      <c r="AX45" s="160"/>
      <c r="AY45" s="160"/>
      <c r="AZ45" s="160"/>
      <c r="BA45" s="75"/>
      <c r="BC45" s="160"/>
      <c r="BD45" s="160"/>
      <c r="BE45" s="160"/>
      <c r="BF45" s="160"/>
      <c r="BG45" s="75"/>
      <c r="BI45" s="160"/>
      <c r="BJ45" s="160"/>
      <c r="BK45" s="160"/>
      <c r="BL45" s="160"/>
      <c r="BM45" s="75"/>
      <c r="BO45" s="160"/>
      <c r="BP45" s="160"/>
      <c r="BQ45" s="160"/>
      <c r="BR45" s="160"/>
      <c r="BS45" s="75"/>
      <c r="BU45" s="160"/>
      <c r="BV45" s="160"/>
      <c r="BW45" s="160"/>
      <c r="BX45" s="160"/>
      <c r="BY45" s="75"/>
      <c r="CA45" s="160"/>
      <c r="CB45" s="160"/>
      <c r="CC45" s="160"/>
      <c r="CD45" s="160"/>
      <c r="CE45" s="75"/>
      <c r="CG45" s="160"/>
      <c r="CH45" s="160"/>
      <c r="CI45" s="160"/>
      <c r="CJ45" s="160"/>
      <c r="CK45" s="75"/>
      <c r="CM45" s="160"/>
      <c r="CN45" s="160"/>
      <c r="CO45" s="160"/>
      <c r="CP45" s="160"/>
      <c r="CQ45" s="75"/>
      <c r="CS45" s="160"/>
      <c r="CT45" s="160"/>
      <c r="CU45" s="160"/>
      <c r="CV45" s="160"/>
      <c r="CW45" s="75"/>
      <c r="CY45" s="160"/>
      <c r="CZ45" s="160"/>
      <c r="DA45" s="160"/>
      <c r="DB45" s="160"/>
      <c r="DC45" s="75"/>
      <c r="DE45" s="160"/>
      <c r="DF45" s="160"/>
      <c r="DG45" s="160"/>
      <c r="DH45" s="160"/>
      <c r="DI45" s="75"/>
      <c r="DK45" s="160"/>
      <c r="DL45" s="160"/>
      <c r="DM45" s="160"/>
      <c r="DN45" s="160"/>
      <c r="DO45" s="75"/>
      <c r="DQ45" s="160"/>
      <c r="DR45" s="160"/>
      <c r="DS45" s="160"/>
      <c r="DT45" s="160"/>
      <c r="DU45" s="75"/>
      <c r="DW45" s="160"/>
      <c r="DX45" s="160"/>
      <c r="DY45" s="160"/>
      <c r="DZ45" s="160"/>
      <c r="EA45" s="75"/>
      <c r="EC45" s="160"/>
      <c r="ED45" s="160"/>
      <c r="EE45" s="160"/>
      <c r="EF45" s="160"/>
      <c r="EG45" s="75"/>
      <c r="EI45" s="160"/>
      <c r="EJ45" s="160"/>
      <c r="EK45" s="160"/>
      <c r="EL45" s="160"/>
      <c r="EM45" s="75"/>
      <c r="EO45" s="160"/>
      <c r="EP45" s="160"/>
      <c r="EQ45" s="160"/>
      <c r="ER45" s="160"/>
      <c r="ES45" s="75"/>
    </row>
    <row r="46" spans="1:149" s="45" customFormat="1" x14ac:dyDescent="0.2">
      <c r="A46" s="160"/>
      <c r="B46" s="160"/>
      <c r="C46" s="160"/>
      <c r="D46" s="160"/>
      <c r="E46" s="75"/>
      <c r="G46" s="160"/>
      <c r="H46" s="160"/>
      <c r="I46" s="160"/>
      <c r="J46" s="160"/>
      <c r="K46" s="32"/>
      <c r="M46" s="160"/>
      <c r="N46" s="160"/>
      <c r="O46" s="160"/>
      <c r="P46" s="160"/>
      <c r="Q46" s="75"/>
      <c r="S46" s="160"/>
      <c r="T46" s="160"/>
      <c r="U46" s="160"/>
      <c r="V46" s="160"/>
      <c r="W46" s="75"/>
      <c r="Y46" s="160"/>
      <c r="Z46" s="160"/>
      <c r="AA46" s="160"/>
      <c r="AB46" s="160"/>
      <c r="AC46" s="75"/>
      <c r="AE46" s="160"/>
      <c r="AF46" s="160"/>
      <c r="AG46" s="160"/>
      <c r="AH46" s="160"/>
      <c r="AI46" s="75"/>
      <c r="AK46" s="160"/>
      <c r="AL46" s="160"/>
      <c r="AM46" s="160"/>
      <c r="AN46" s="160"/>
      <c r="AO46" s="75"/>
      <c r="AQ46" s="160"/>
      <c r="AR46" s="160"/>
      <c r="AS46" s="160"/>
      <c r="AT46" s="160"/>
      <c r="AU46" s="75"/>
      <c r="AW46" s="160"/>
      <c r="AX46" s="160"/>
      <c r="AY46" s="160"/>
      <c r="AZ46" s="160"/>
      <c r="BA46" s="75"/>
      <c r="BC46" s="160"/>
      <c r="BD46" s="160"/>
      <c r="BE46" s="160"/>
      <c r="BF46" s="160"/>
      <c r="BG46" s="75"/>
      <c r="BI46" s="160"/>
      <c r="BJ46" s="160"/>
      <c r="BK46" s="160"/>
      <c r="BL46" s="160"/>
      <c r="BM46" s="75"/>
      <c r="BO46" s="160"/>
      <c r="BP46" s="160"/>
      <c r="BQ46" s="160"/>
      <c r="BR46" s="160"/>
      <c r="BS46" s="75"/>
      <c r="BU46" s="160"/>
      <c r="BV46" s="160"/>
      <c r="BW46" s="160"/>
      <c r="BX46" s="160"/>
      <c r="BY46" s="75"/>
      <c r="CA46" s="160"/>
      <c r="CB46" s="160"/>
      <c r="CC46" s="160"/>
      <c r="CD46" s="160"/>
      <c r="CE46" s="75"/>
      <c r="CG46" s="160"/>
      <c r="CH46" s="160"/>
      <c r="CI46" s="160"/>
      <c r="CJ46" s="160"/>
      <c r="CK46" s="75"/>
      <c r="CM46" s="160"/>
      <c r="CN46" s="160"/>
      <c r="CO46" s="160"/>
      <c r="CP46" s="160"/>
      <c r="CQ46" s="75"/>
      <c r="CS46" s="160"/>
      <c r="CT46" s="160"/>
      <c r="CU46" s="160"/>
      <c r="CV46" s="160"/>
      <c r="CW46" s="75"/>
      <c r="CY46" s="160"/>
      <c r="CZ46" s="160"/>
      <c r="DA46" s="160"/>
      <c r="DB46" s="160"/>
      <c r="DC46" s="75"/>
      <c r="DE46" s="160"/>
      <c r="DF46" s="160"/>
      <c r="DG46" s="160"/>
      <c r="DH46" s="160"/>
      <c r="DI46" s="75"/>
      <c r="DK46" s="160"/>
      <c r="DL46" s="160"/>
      <c r="DM46" s="160"/>
      <c r="DN46" s="160"/>
      <c r="DO46" s="75"/>
      <c r="DQ46" s="160"/>
      <c r="DR46" s="160"/>
      <c r="DS46" s="160"/>
      <c r="DT46" s="160"/>
      <c r="DU46" s="75"/>
      <c r="DW46" s="160"/>
      <c r="DX46" s="160"/>
      <c r="DY46" s="160"/>
      <c r="DZ46" s="160"/>
      <c r="EA46" s="75"/>
      <c r="EC46" s="160"/>
      <c r="ED46" s="160"/>
      <c r="EE46" s="160"/>
      <c r="EF46" s="160"/>
      <c r="EG46" s="75"/>
      <c r="EI46" s="160"/>
      <c r="EJ46" s="160"/>
      <c r="EK46" s="160"/>
      <c r="EL46" s="160"/>
      <c r="EM46" s="75"/>
      <c r="EO46" s="160"/>
      <c r="EP46" s="160"/>
      <c r="EQ46" s="160"/>
      <c r="ER46" s="160"/>
      <c r="ES46" s="75"/>
    </row>
    <row r="47" spans="1:149" s="45" customFormat="1" x14ac:dyDescent="0.2">
      <c r="A47" s="160"/>
      <c r="B47" s="160"/>
      <c r="C47" s="160"/>
      <c r="D47" s="160"/>
      <c r="E47" s="75"/>
      <c r="G47" s="160"/>
      <c r="H47" s="160"/>
      <c r="I47" s="160"/>
      <c r="J47" s="160"/>
      <c r="K47" s="32"/>
      <c r="M47" s="160"/>
      <c r="N47" s="160"/>
      <c r="O47" s="160"/>
      <c r="P47" s="160"/>
      <c r="Q47" s="75"/>
      <c r="S47" s="160"/>
      <c r="T47" s="160"/>
      <c r="U47" s="160"/>
      <c r="V47" s="160"/>
      <c r="W47" s="75"/>
      <c r="Y47" s="160"/>
      <c r="Z47" s="160"/>
      <c r="AA47" s="160"/>
      <c r="AB47" s="160"/>
      <c r="AC47" s="75"/>
      <c r="AE47" s="160"/>
      <c r="AF47" s="160"/>
      <c r="AG47" s="160"/>
      <c r="AH47" s="160"/>
      <c r="AI47" s="75"/>
      <c r="AK47" s="160"/>
      <c r="AL47" s="160"/>
      <c r="AM47" s="160"/>
      <c r="AN47" s="160"/>
      <c r="AO47" s="75"/>
      <c r="AQ47" s="160"/>
      <c r="AR47" s="160"/>
      <c r="AS47" s="160"/>
      <c r="AT47" s="160"/>
      <c r="AU47" s="75"/>
      <c r="AW47" s="160"/>
      <c r="AX47" s="160"/>
      <c r="AY47" s="160"/>
      <c r="AZ47" s="160"/>
      <c r="BA47" s="75"/>
      <c r="BC47" s="160"/>
      <c r="BD47" s="160"/>
      <c r="BE47" s="160"/>
      <c r="BF47" s="160"/>
      <c r="BG47" s="75"/>
      <c r="BI47" s="160"/>
      <c r="BJ47" s="160"/>
      <c r="BK47" s="160"/>
      <c r="BL47" s="160"/>
      <c r="BM47" s="75"/>
      <c r="BO47" s="160"/>
      <c r="BP47" s="160"/>
      <c r="BQ47" s="160"/>
      <c r="BR47" s="160"/>
      <c r="BS47" s="75"/>
      <c r="BU47" s="160"/>
      <c r="BV47" s="160"/>
      <c r="BW47" s="160"/>
      <c r="BX47" s="160"/>
      <c r="BY47" s="75"/>
      <c r="CA47" s="160"/>
      <c r="CB47" s="160"/>
      <c r="CC47" s="160"/>
      <c r="CD47" s="160"/>
      <c r="CE47" s="75"/>
      <c r="CG47" s="160"/>
      <c r="CH47" s="160"/>
      <c r="CI47" s="160"/>
      <c r="CJ47" s="160"/>
      <c r="CK47" s="75"/>
      <c r="CM47" s="160"/>
      <c r="CN47" s="160"/>
      <c r="CO47" s="160"/>
      <c r="CP47" s="160"/>
      <c r="CQ47" s="75"/>
      <c r="CS47" s="160"/>
      <c r="CT47" s="160"/>
      <c r="CU47" s="160"/>
      <c r="CV47" s="160"/>
      <c r="CW47" s="75"/>
      <c r="CY47" s="160"/>
      <c r="CZ47" s="160"/>
      <c r="DA47" s="160"/>
      <c r="DB47" s="160"/>
      <c r="DC47" s="75"/>
      <c r="DE47" s="160"/>
      <c r="DF47" s="160"/>
      <c r="DG47" s="160"/>
      <c r="DH47" s="160"/>
      <c r="DI47" s="75"/>
      <c r="DK47" s="160"/>
      <c r="DL47" s="160"/>
      <c r="DM47" s="160"/>
      <c r="DN47" s="160"/>
      <c r="DO47" s="75"/>
      <c r="DQ47" s="160"/>
      <c r="DR47" s="160"/>
      <c r="DS47" s="160"/>
      <c r="DT47" s="160"/>
      <c r="DU47" s="75"/>
      <c r="DW47" s="160"/>
      <c r="DX47" s="160"/>
      <c r="DY47" s="160"/>
      <c r="DZ47" s="160"/>
      <c r="EA47" s="75"/>
      <c r="EC47" s="160"/>
      <c r="ED47" s="160"/>
      <c r="EE47" s="160"/>
      <c r="EF47" s="160"/>
      <c r="EG47" s="75"/>
      <c r="EI47" s="160"/>
      <c r="EJ47" s="160"/>
      <c r="EK47" s="160"/>
      <c r="EL47" s="160"/>
      <c r="EM47" s="75"/>
      <c r="EO47" s="160"/>
      <c r="EP47" s="160"/>
      <c r="EQ47" s="160"/>
      <c r="ER47" s="160"/>
      <c r="ES47" s="75"/>
    </row>
    <row r="48" spans="1:149" s="45" customFormat="1" x14ac:dyDescent="0.2">
      <c r="A48" s="160"/>
      <c r="B48" s="160"/>
      <c r="C48" s="160"/>
      <c r="D48" s="160"/>
      <c r="E48" s="75"/>
      <c r="G48" s="160"/>
      <c r="H48" s="160"/>
      <c r="I48" s="160"/>
      <c r="J48" s="160"/>
      <c r="K48" s="32"/>
      <c r="M48" s="160"/>
      <c r="N48" s="160"/>
      <c r="O48" s="160"/>
      <c r="P48" s="160"/>
      <c r="Q48" s="75"/>
      <c r="S48" s="160"/>
      <c r="T48" s="160"/>
      <c r="U48" s="160"/>
      <c r="V48" s="160"/>
      <c r="W48" s="75"/>
      <c r="Y48" s="160"/>
      <c r="Z48" s="160"/>
      <c r="AA48" s="160"/>
      <c r="AB48" s="160"/>
      <c r="AC48" s="75"/>
      <c r="AE48" s="160"/>
      <c r="AF48" s="160"/>
      <c r="AG48" s="160"/>
      <c r="AH48" s="160"/>
      <c r="AI48" s="75"/>
      <c r="AK48" s="160"/>
      <c r="AL48" s="160"/>
      <c r="AM48" s="160"/>
      <c r="AN48" s="160"/>
      <c r="AO48" s="75"/>
      <c r="AQ48" s="160"/>
      <c r="AR48" s="160"/>
      <c r="AS48" s="160"/>
      <c r="AT48" s="160"/>
      <c r="AU48" s="75"/>
      <c r="AW48" s="160"/>
      <c r="AX48" s="160"/>
      <c r="AY48" s="160"/>
      <c r="AZ48" s="160"/>
      <c r="BA48" s="75"/>
      <c r="BC48" s="160"/>
      <c r="BD48" s="160"/>
      <c r="BE48" s="160"/>
      <c r="BF48" s="160"/>
      <c r="BG48" s="75"/>
      <c r="BI48" s="160"/>
      <c r="BJ48" s="160"/>
      <c r="BK48" s="160"/>
      <c r="BL48" s="160"/>
      <c r="BM48" s="75"/>
      <c r="BO48" s="160"/>
      <c r="BP48" s="160"/>
      <c r="BQ48" s="160"/>
      <c r="BR48" s="160"/>
      <c r="BS48" s="75"/>
      <c r="BU48" s="160"/>
      <c r="BV48" s="160"/>
      <c r="BW48" s="160"/>
      <c r="BX48" s="160"/>
      <c r="BY48" s="75"/>
      <c r="CA48" s="160"/>
      <c r="CB48" s="160"/>
      <c r="CC48" s="160"/>
      <c r="CD48" s="160"/>
      <c r="CE48" s="75"/>
      <c r="CG48" s="160"/>
      <c r="CH48" s="160"/>
      <c r="CI48" s="160"/>
      <c r="CJ48" s="160"/>
      <c r="CK48" s="75"/>
      <c r="CM48" s="160"/>
      <c r="CN48" s="160"/>
      <c r="CO48" s="160"/>
      <c r="CP48" s="160"/>
      <c r="CQ48" s="75"/>
      <c r="CS48" s="160"/>
      <c r="CT48" s="160"/>
      <c r="CU48" s="160"/>
      <c r="CV48" s="160"/>
      <c r="CW48" s="75"/>
      <c r="CY48" s="160"/>
      <c r="CZ48" s="160"/>
      <c r="DA48" s="160"/>
      <c r="DB48" s="160"/>
      <c r="DC48" s="75"/>
      <c r="DE48" s="160"/>
      <c r="DF48" s="160"/>
      <c r="DG48" s="160"/>
      <c r="DH48" s="160"/>
      <c r="DI48" s="75"/>
      <c r="DK48" s="160"/>
      <c r="DL48" s="160"/>
      <c r="DM48" s="160"/>
      <c r="DN48" s="160"/>
      <c r="DO48" s="75"/>
      <c r="DQ48" s="160"/>
      <c r="DR48" s="160"/>
      <c r="DS48" s="160"/>
      <c r="DT48" s="160"/>
      <c r="DU48" s="75"/>
      <c r="DW48" s="160"/>
      <c r="DX48" s="160"/>
      <c r="DY48" s="160"/>
      <c r="DZ48" s="160"/>
      <c r="EA48" s="75"/>
      <c r="EC48" s="160"/>
      <c r="ED48" s="160"/>
      <c r="EE48" s="160"/>
      <c r="EF48" s="160"/>
      <c r="EG48" s="75"/>
      <c r="EI48" s="160"/>
      <c r="EJ48" s="160"/>
      <c r="EK48" s="160"/>
      <c r="EL48" s="160"/>
      <c r="EM48" s="75"/>
      <c r="EO48" s="160"/>
      <c r="EP48" s="160"/>
      <c r="EQ48" s="160"/>
      <c r="ER48" s="160"/>
      <c r="ES48" s="75"/>
    </row>
    <row r="49" spans="1:149" s="45" customFormat="1" x14ac:dyDescent="0.2">
      <c r="A49" s="160"/>
      <c r="B49" s="160"/>
      <c r="C49" s="160"/>
      <c r="D49" s="160"/>
      <c r="E49" s="75"/>
      <c r="G49" s="160"/>
      <c r="H49" s="160"/>
      <c r="I49" s="160"/>
      <c r="J49" s="160"/>
      <c r="K49" s="32"/>
      <c r="M49" s="160"/>
      <c r="N49" s="160"/>
      <c r="O49" s="160"/>
      <c r="P49" s="160"/>
      <c r="Q49" s="75"/>
      <c r="S49" s="160"/>
      <c r="T49" s="160"/>
      <c r="U49" s="160"/>
      <c r="V49" s="160"/>
      <c r="W49" s="75"/>
      <c r="Y49" s="160"/>
      <c r="Z49" s="160"/>
      <c r="AA49" s="160"/>
      <c r="AB49" s="160"/>
      <c r="AC49" s="75"/>
      <c r="AE49" s="160"/>
      <c r="AF49" s="160"/>
      <c r="AG49" s="160"/>
      <c r="AH49" s="160"/>
      <c r="AI49" s="75"/>
      <c r="AK49" s="160"/>
      <c r="AL49" s="160"/>
      <c r="AM49" s="160"/>
      <c r="AN49" s="160"/>
      <c r="AO49" s="75"/>
      <c r="AQ49" s="160"/>
      <c r="AR49" s="160"/>
      <c r="AS49" s="160"/>
      <c r="AT49" s="160"/>
      <c r="AU49" s="75"/>
      <c r="AW49" s="160"/>
      <c r="AX49" s="160"/>
      <c r="AY49" s="160"/>
      <c r="AZ49" s="160"/>
      <c r="BA49" s="75"/>
      <c r="BC49" s="160"/>
      <c r="BD49" s="160"/>
      <c r="BE49" s="160"/>
      <c r="BF49" s="160"/>
      <c r="BG49" s="75"/>
      <c r="BI49" s="160"/>
      <c r="BJ49" s="160"/>
      <c r="BK49" s="160"/>
      <c r="BL49" s="160"/>
      <c r="BM49" s="75"/>
      <c r="BO49" s="160"/>
      <c r="BP49" s="160"/>
      <c r="BQ49" s="160"/>
      <c r="BR49" s="160"/>
      <c r="BS49" s="75"/>
      <c r="BU49" s="160"/>
      <c r="BV49" s="160"/>
      <c r="BW49" s="160"/>
      <c r="BX49" s="160"/>
      <c r="BY49" s="75"/>
      <c r="CA49" s="160"/>
      <c r="CB49" s="160"/>
      <c r="CC49" s="160"/>
      <c r="CD49" s="160"/>
      <c r="CE49" s="75"/>
      <c r="CG49" s="160"/>
      <c r="CH49" s="160"/>
      <c r="CI49" s="160"/>
      <c r="CJ49" s="160"/>
      <c r="CK49" s="75"/>
      <c r="CM49" s="160"/>
      <c r="CN49" s="160"/>
      <c r="CO49" s="160"/>
      <c r="CP49" s="160"/>
      <c r="CQ49" s="75"/>
      <c r="CS49" s="160"/>
      <c r="CT49" s="160"/>
      <c r="CU49" s="160"/>
      <c r="CV49" s="160"/>
      <c r="CW49" s="75"/>
      <c r="CY49" s="160"/>
      <c r="CZ49" s="160"/>
      <c r="DA49" s="160"/>
      <c r="DB49" s="160"/>
      <c r="DC49" s="75"/>
      <c r="DE49" s="160"/>
      <c r="DF49" s="160"/>
      <c r="DG49" s="160"/>
      <c r="DH49" s="160"/>
      <c r="DI49" s="75"/>
      <c r="DK49" s="160"/>
      <c r="DL49" s="160"/>
      <c r="DM49" s="160"/>
      <c r="DN49" s="160"/>
      <c r="DO49" s="75"/>
      <c r="DQ49" s="160"/>
      <c r="DR49" s="160"/>
      <c r="DS49" s="160"/>
      <c r="DT49" s="160"/>
      <c r="DU49" s="75"/>
      <c r="DW49" s="160"/>
      <c r="DX49" s="160"/>
      <c r="DY49" s="160"/>
      <c r="DZ49" s="160"/>
      <c r="EA49" s="75"/>
      <c r="EC49" s="160"/>
      <c r="ED49" s="160"/>
      <c r="EE49" s="160"/>
      <c r="EF49" s="160"/>
      <c r="EG49" s="75"/>
      <c r="EI49" s="160"/>
      <c r="EJ49" s="160"/>
      <c r="EK49" s="160"/>
      <c r="EL49" s="160"/>
      <c r="EM49" s="75"/>
      <c r="EO49" s="160"/>
      <c r="EP49" s="160"/>
      <c r="EQ49" s="160"/>
      <c r="ER49" s="160"/>
      <c r="ES49" s="75"/>
    </row>
    <row r="50" spans="1:149" s="45" customFormat="1" x14ac:dyDescent="0.2">
      <c r="A50" s="160"/>
      <c r="B50" s="160"/>
      <c r="C50" s="160"/>
      <c r="D50" s="160"/>
      <c r="E50" s="75"/>
      <c r="G50" s="160"/>
      <c r="H50" s="160"/>
      <c r="I50" s="160"/>
      <c r="J50" s="160"/>
      <c r="K50" s="32"/>
      <c r="M50" s="160"/>
      <c r="N50" s="160"/>
      <c r="O50" s="160"/>
      <c r="P50" s="160"/>
      <c r="Q50" s="75"/>
      <c r="S50" s="160"/>
      <c r="T50" s="160"/>
      <c r="U50" s="160"/>
      <c r="V50" s="160"/>
      <c r="W50" s="75"/>
      <c r="Y50" s="160"/>
      <c r="Z50" s="160"/>
      <c r="AA50" s="160"/>
      <c r="AB50" s="160"/>
      <c r="AC50" s="75"/>
      <c r="AE50" s="160"/>
      <c r="AF50" s="160"/>
      <c r="AG50" s="160"/>
      <c r="AH50" s="160"/>
      <c r="AI50" s="75"/>
      <c r="AK50" s="160"/>
      <c r="AL50" s="160"/>
      <c r="AM50" s="160"/>
      <c r="AN50" s="160"/>
      <c r="AO50" s="75"/>
      <c r="AQ50" s="160"/>
      <c r="AR50" s="160"/>
      <c r="AS50" s="160"/>
      <c r="AT50" s="160"/>
      <c r="AU50" s="75"/>
      <c r="AW50" s="160"/>
      <c r="AX50" s="160"/>
      <c r="AY50" s="160"/>
      <c r="AZ50" s="160"/>
      <c r="BA50" s="75"/>
      <c r="BC50" s="160"/>
      <c r="BD50" s="160"/>
      <c r="BE50" s="160"/>
      <c r="BF50" s="160"/>
      <c r="BG50" s="75"/>
      <c r="BI50" s="160"/>
      <c r="BJ50" s="160"/>
      <c r="BK50" s="160"/>
      <c r="BL50" s="160"/>
      <c r="BM50" s="75"/>
      <c r="BO50" s="160"/>
      <c r="BP50" s="160"/>
      <c r="BQ50" s="160"/>
      <c r="BR50" s="160"/>
      <c r="BS50" s="75"/>
      <c r="BU50" s="160"/>
      <c r="BV50" s="160"/>
      <c r="BW50" s="160"/>
      <c r="BX50" s="160"/>
      <c r="BY50" s="75"/>
      <c r="CA50" s="160"/>
      <c r="CB50" s="160"/>
      <c r="CC50" s="160"/>
      <c r="CD50" s="160"/>
      <c r="CE50" s="75"/>
      <c r="CG50" s="160"/>
      <c r="CH50" s="160"/>
      <c r="CI50" s="160"/>
      <c r="CJ50" s="160"/>
      <c r="CK50" s="75"/>
      <c r="CM50" s="160"/>
      <c r="CN50" s="160"/>
      <c r="CO50" s="160"/>
      <c r="CP50" s="160"/>
      <c r="CQ50" s="75"/>
      <c r="CS50" s="160"/>
      <c r="CT50" s="160"/>
      <c r="CU50" s="160"/>
      <c r="CV50" s="160"/>
      <c r="CW50" s="75"/>
      <c r="CY50" s="160"/>
      <c r="CZ50" s="160"/>
      <c r="DA50" s="160"/>
      <c r="DB50" s="160"/>
      <c r="DC50" s="75"/>
      <c r="DE50" s="160"/>
      <c r="DF50" s="160"/>
      <c r="DG50" s="160"/>
      <c r="DH50" s="160"/>
      <c r="DI50" s="75"/>
      <c r="DK50" s="160"/>
      <c r="DL50" s="160"/>
      <c r="DM50" s="160"/>
      <c r="DN50" s="160"/>
      <c r="DO50" s="75"/>
      <c r="DQ50" s="160"/>
      <c r="DR50" s="160"/>
      <c r="DS50" s="160"/>
      <c r="DT50" s="160"/>
      <c r="DU50" s="75"/>
      <c r="DW50" s="160"/>
      <c r="DX50" s="160"/>
      <c r="DY50" s="160"/>
      <c r="DZ50" s="160"/>
      <c r="EA50" s="75"/>
      <c r="EC50" s="160"/>
      <c r="ED50" s="160"/>
      <c r="EE50" s="160"/>
      <c r="EF50" s="160"/>
      <c r="EG50" s="75"/>
      <c r="EI50" s="160"/>
      <c r="EJ50" s="160"/>
      <c r="EK50" s="160"/>
      <c r="EL50" s="160"/>
      <c r="EM50" s="75"/>
      <c r="EO50" s="160"/>
      <c r="EP50" s="160"/>
      <c r="EQ50" s="160"/>
      <c r="ER50" s="160"/>
      <c r="ES50" s="75"/>
    </row>
    <row r="51" spans="1:149" s="45" customFormat="1" x14ac:dyDescent="0.2">
      <c r="A51" s="160"/>
      <c r="B51" s="160"/>
      <c r="C51" s="160"/>
      <c r="D51" s="160"/>
      <c r="E51" s="75"/>
      <c r="G51" s="160"/>
      <c r="H51" s="160"/>
      <c r="I51" s="160"/>
      <c r="J51" s="160"/>
      <c r="K51" s="32"/>
      <c r="M51" s="160"/>
      <c r="N51" s="160"/>
      <c r="O51" s="160"/>
      <c r="P51" s="160"/>
      <c r="Q51" s="75"/>
      <c r="S51" s="160"/>
      <c r="T51" s="160"/>
      <c r="U51" s="160"/>
      <c r="V51" s="160"/>
      <c r="W51" s="75"/>
      <c r="Y51" s="160"/>
      <c r="Z51" s="160"/>
      <c r="AA51" s="160"/>
      <c r="AB51" s="160"/>
      <c r="AC51" s="75"/>
      <c r="AE51" s="160"/>
      <c r="AF51" s="160"/>
      <c r="AG51" s="160"/>
      <c r="AH51" s="160"/>
      <c r="AI51" s="75"/>
      <c r="AK51" s="160"/>
      <c r="AL51" s="160"/>
      <c r="AM51" s="160"/>
      <c r="AN51" s="160"/>
      <c r="AO51" s="75"/>
      <c r="AQ51" s="160"/>
      <c r="AR51" s="160"/>
      <c r="AS51" s="160"/>
      <c r="AT51" s="160"/>
      <c r="AU51" s="75"/>
      <c r="AW51" s="160"/>
      <c r="AX51" s="160"/>
      <c r="AY51" s="160"/>
      <c r="AZ51" s="160"/>
      <c r="BA51" s="75"/>
      <c r="BC51" s="160"/>
      <c r="BD51" s="160"/>
      <c r="BE51" s="160"/>
      <c r="BF51" s="160"/>
      <c r="BG51" s="75"/>
      <c r="BI51" s="160"/>
      <c r="BJ51" s="160"/>
      <c r="BK51" s="160"/>
      <c r="BL51" s="160"/>
      <c r="BM51" s="75"/>
      <c r="BO51" s="160"/>
      <c r="BP51" s="160"/>
      <c r="BQ51" s="160"/>
      <c r="BR51" s="160"/>
      <c r="BS51" s="75"/>
      <c r="BU51" s="160"/>
      <c r="BV51" s="160"/>
      <c r="BW51" s="160"/>
      <c r="BX51" s="160"/>
      <c r="BY51" s="75"/>
      <c r="CA51" s="160"/>
      <c r="CB51" s="160"/>
      <c r="CC51" s="160"/>
      <c r="CD51" s="160"/>
      <c r="CE51" s="75"/>
      <c r="CG51" s="160"/>
      <c r="CH51" s="160"/>
      <c r="CI51" s="160"/>
      <c r="CJ51" s="160"/>
      <c r="CK51" s="75"/>
      <c r="CM51" s="160"/>
      <c r="CN51" s="160"/>
      <c r="CO51" s="160"/>
      <c r="CP51" s="160"/>
      <c r="CQ51" s="75"/>
      <c r="CS51" s="160"/>
      <c r="CT51" s="160"/>
      <c r="CU51" s="160"/>
      <c r="CV51" s="160"/>
      <c r="CW51" s="75"/>
      <c r="CY51" s="160"/>
      <c r="CZ51" s="160"/>
      <c r="DA51" s="160"/>
      <c r="DB51" s="160"/>
      <c r="DC51" s="75"/>
      <c r="DE51" s="160"/>
      <c r="DF51" s="160"/>
      <c r="DG51" s="160"/>
      <c r="DH51" s="160"/>
      <c r="DI51" s="75"/>
      <c r="DK51" s="160"/>
      <c r="DL51" s="160"/>
      <c r="DM51" s="160"/>
      <c r="DN51" s="160"/>
      <c r="DO51" s="75"/>
      <c r="DQ51" s="160"/>
      <c r="DR51" s="160"/>
      <c r="DS51" s="160"/>
      <c r="DT51" s="160"/>
      <c r="DU51" s="75"/>
      <c r="DW51" s="160"/>
      <c r="DX51" s="160"/>
      <c r="DY51" s="160"/>
      <c r="DZ51" s="160"/>
      <c r="EA51" s="75"/>
      <c r="EC51" s="160"/>
      <c r="ED51" s="160"/>
      <c r="EE51" s="160"/>
      <c r="EF51" s="160"/>
      <c r="EG51" s="75"/>
      <c r="EI51" s="160"/>
      <c r="EJ51" s="160"/>
      <c r="EK51" s="160"/>
      <c r="EL51" s="160"/>
      <c r="EM51" s="75"/>
      <c r="EO51" s="160"/>
      <c r="EP51" s="160"/>
      <c r="EQ51" s="160"/>
      <c r="ER51" s="160"/>
      <c r="ES51" s="75"/>
    </row>
    <row r="52" spans="1:149" s="45" customFormat="1" x14ac:dyDescent="0.2">
      <c r="A52" s="160"/>
      <c r="B52" s="160"/>
      <c r="C52" s="160"/>
      <c r="D52" s="160"/>
      <c r="E52" s="75"/>
      <c r="G52" s="160"/>
      <c r="H52" s="160"/>
      <c r="I52" s="160"/>
      <c r="J52" s="160"/>
      <c r="K52" s="32"/>
      <c r="M52" s="160"/>
      <c r="N52" s="160"/>
      <c r="O52" s="160"/>
      <c r="P52" s="160"/>
      <c r="Q52" s="75"/>
      <c r="S52" s="160"/>
      <c r="T52" s="160"/>
      <c r="U52" s="160"/>
      <c r="V52" s="160"/>
      <c r="W52" s="75"/>
      <c r="Y52" s="160"/>
      <c r="Z52" s="160"/>
      <c r="AA52" s="160"/>
      <c r="AB52" s="160"/>
      <c r="AC52" s="75"/>
      <c r="AE52" s="160"/>
      <c r="AF52" s="160"/>
      <c r="AG52" s="160"/>
      <c r="AH52" s="160"/>
      <c r="AI52" s="75"/>
      <c r="AK52" s="160"/>
      <c r="AL52" s="160"/>
      <c r="AM52" s="160"/>
      <c r="AN52" s="160"/>
      <c r="AO52" s="75"/>
      <c r="AQ52" s="160"/>
      <c r="AR52" s="160"/>
      <c r="AS52" s="160"/>
      <c r="AT52" s="160"/>
      <c r="AU52" s="75"/>
      <c r="AW52" s="160"/>
      <c r="AX52" s="160"/>
      <c r="AY52" s="160"/>
      <c r="AZ52" s="160"/>
      <c r="BA52" s="75"/>
      <c r="BC52" s="160"/>
      <c r="BD52" s="160"/>
      <c r="BE52" s="160"/>
      <c r="BF52" s="160"/>
      <c r="BG52" s="75"/>
      <c r="BI52" s="160"/>
      <c r="BJ52" s="160"/>
      <c r="BK52" s="160"/>
      <c r="BL52" s="160"/>
      <c r="BM52" s="75"/>
      <c r="BO52" s="160"/>
      <c r="BP52" s="160"/>
      <c r="BQ52" s="160"/>
      <c r="BR52" s="160"/>
      <c r="BS52" s="75"/>
      <c r="BU52" s="160"/>
      <c r="BV52" s="160"/>
      <c r="BW52" s="160"/>
      <c r="BX52" s="160"/>
      <c r="BY52" s="75"/>
      <c r="CA52" s="160"/>
      <c r="CB52" s="160"/>
      <c r="CC52" s="160"/>
      <c r="CD52" s="160"/>
      <c r="CE52" s="75"/>
      <c r="CG52" s="160"/>
      <c r="CH52" s="160"/>
      <c r="CI52" s="160"/>
      <c r="CJ52" s="160"/>
      <c r="CK52" s="75"/>
      <c r="CM52" s="160"/>
      <c r="CN52" s="160"/>
      <c r="CO52" s="160"/>
      <c r="CP52" s="160"/>
      <c r="CQ52" s="75"/>
      <c r="CS52" s="160"/>
      <c r="CT52" s="160"/>
      <c r="CU52" s="160"/>
      <c r="CV52" s="160"/>
      <c r="CW52" s="75"/>
      <c r="CY52" s="160"/>
      <c r="CZ52" s="160"/>
      <c r="DA52" s="160"/>
      <c r="DB52" s="160"/>
      <c r="DC52" s="75"/>
      <c r="DE52" s="160"/>
      <c r="DF52" s="160"/>
      <c r="DG52" s="160"/>
      <c r="DH52" s="160"/>
      <c r="DI52" s="75"/>
      <c r="DK52" s="160"/>
      <c r="DL52" s="160"/>
      <c r="DM52" s="160"/>
      <c r="DN52" s="160"/>
      <c r="DO52" s="75"/>
      <c r="DQ52" s="160"/>
      <c r="DR52" s="160"/>
      <c r="DS52" s="160"/>
      <c r="DT52" s="160"/>
      <c r="DU52" s="75"/>
      <c r="DW52" s="160"/>
      <c r="DX52" s="160"/>
      <c r="DY52" s="160"/>
      <c r="DZ52" s="160"/>
      <c r="EA52" s="75"/>
      <c r="EC52" s="160"/>
      <c r="ED52" s="160"/>
      <c r="EE52" s="160"/>
      <c r="EF52" s="160"/>
      <c r="EG52" s="75"/>
      <c r="EI52" s="160"/>
      <c r="EJ52" s="160"/>
      <c r="EK52" s="160"/>
      <c r="EL52" s="160"/>
      <c r="EM52" s="75"/>
      <c r="EO52" s="160"/>
      <c r="EP52" s="160"/>
      <c r="EQ52" s="160"/>
      <c r="ER52" s="160"/>
      <c r="ES52" s="75"/>
    </row>
    <row r="53" spans="1:149" s="45" customFormat="1" x14ac:dyDescent="0.2">
      <c r="A53" s="160"/>
      <c r="B53" s="160"/>
      <c r="C53" s="160"/>
      <c r="D53" s="160"/>
      <c r="E53" s="75"/>
      <c r="G53" s="160"/>
      <c r="H53" s="160"/>
      <c r="I53" s="160"/>
      <c r="J53" s="160"/>
      <c r="K53" s="32"/>
      <c r="M53" s="160"/>
      <c r="N53" s="160"/>
      <c r="O53" s="160"/>
      <c r="P53" s="160"/>
      <c r="Q53" s="75"/>
      <c r="S53" s="160"/>
      <c r="T53" s="160"/>
      <c r="U53" s="160"/>
      <c r="V53" s="160"/>
      <c r="W53" s="75"/>
      <c r="Y53" s="160"/>
      <c r="Z53" s="160"/>
      <c r="AA53" s="160"/>
      <c r="AB53" s="160"/>
      <c r="AC53" s="75"/>
      <c r="AE53" s="160"/>
      <c r="AF53" s="160"/>
      <c r="AG53" s="160"/>
      <c r="AH53" s="160"/>
      <c r="AI53" s="75"/>
      <c r="AK53" s="160"/>
      <c r="AL53" s="160"/>
      <c r="AM53" s="160"/>
      <c r="AN53" s="160"/>
      <c r="AO53" s="75"/>
      <c r="AQ53" s="160"/>
      <c r="AR53" s="160"/>
      <c r="AS53" s="160"/>
      <c r="AT53" s="160"/>
      <c r="AU53" s="75"/>
      <c r="AW53" s="160"/>
      <c r="AX53" s="160"/>
      <c r="AY53" s="160"/>
      <c r="AZ53" s="160"/>
      <c r="BA53" s="75"/>
      <c r="BC53" s="160"/>
      <c r="BD53" s="160"/>
      <c r="BE53" s="160"/>
      <c r="BF53" s="160"/>
      <c r="BG53" s="75"/>
      <c r="BI53" s="160"/>
      <c r="BJ53" s="160"/>
      <c r="BK53" s="160"/>
      <c r="BL53" s="160"/>
      <c r="BM53" s="75"/>
      <c r="BO53" s="160"/>
      <c r="BP53" s="160"/>
      <c r="BQ53" s="160"/>
      <c r="BR53" s="160"/>
      <c r="BS53" s="75"/>
      <c r="BU53" s="160"/>
      <c r="BV53" s="160"/>
      <c r="BW53" s="160"/>
      <c r="BX53" s="160"/>
      <c r="BY53" s="75"/>
      <c r="CA53" s="160"/>
      <c r="CB53" s="160"/>
      <c r="CC53" s="160"/>
      <c r="CD53" s="160"/>
      <c r="CE53" s="75"/>
      <c r="CG53" s="160"/>
      <c r="CH53" s="160"/>
      <c r="CI53" s="160"/>
      <c r="CJ53" s="160"/>
      <c r="CK53" s="75"/>
      <c r="CM53" s="160"/>
      <c r="CN53" s="160"/>
      <c r="CO53" s="160"/>
      <c r="CP53" s="160"/>
      <c r="CQ53" s="75"/>
      <c r="CS53" s="160"/>
      <c r="CT53" s="160"/>
      <c r="CU53" s="160"/>
      <c r="CV53" s="160"/>
      <c r="CW53" s="75"/>
      <c r="CY53" s="160"/>
      <c r="CZ53" s="160"/>
      <c r="DA53" s="160"/>
      <c r="DB53" s="160"/>
      <c r="DC53" s="75"/>
      <c r="DE53" s="160"/>
      <c r="DF53" s="160"/>
      <c r="DG53" s="160"/>
      <c r="DH53" s="160"/>
      <c r="DI53" s="75"/>
      <c r="DK53" s="160"/>
      <c r="DL53" s="160"/>
      <c r="DM53" s="160"/>
      <c r="DN53" s="160"/>
      <c r="DO53" s="75"/>
      <c r="DQ53" s="160"/>
      <c r="DR53" s="160"/>
      <c r="DS53" s="160"/>
      <c r="DT53" s="160"/>
      <c r="DU53" s="75"/>
      <c r="DW53" s="160"/>
      <c r="DX53" s="160"/>
      <c r="DY53" s="160"/>
      <c r="DZ53" s="160"/>
      <c r="EA53" s="75"/>
      <c r="EC53" s="160"/>
      <c r="ED53" s="160"/>
      <c r="EE53" s="160"/>
      <c r="EF53" s="160"/>
      <c r="EG53" s="75"/>
      <c r="EI53" s="160"/>
      <c r="EJ53" s="160"/>
      <c r="EK53" s="160"/>
      <c r="EL53" s="160"/>
      <c r="EM53" s="75"/>
      <c r="EO53" s="160"/>
      <c r="EP53" s="160"/>
      <c r="EQ53" s="160"/>
      <c r="ER53" s="160"/>
      <c r="ES53" s="75"/>
    </row>
    <row r="54" spans="1:149" s="45" customFormat="1" x14ac:dyDescent="0.2">
      <c r="A54" s="160"/>
      <c r="B54" s="160"/>
      <c r="C54" s="160"/>
      <c r="D54" s="160"/>
      <c r="E54" s="75"/>
      <c r="G54" s="160"/>
      <c r="H54" s="160"/>
      <c r="I54" s="160"/>
      <c r="J54" s="160"/>
      <c r="K54" s="32"/>
      <c r="M54" s="160"/>
      <c r="N54" s="160"/>
      <c r="O54" s="160"/>
      <c r="P54" s="160"/>
      <c r="Q54" s="75"/>
      <c r="S54" s="160"/>
      <c r="T54" s="160"/>
      <c r="U54" s="160"/>
      <c r="V54" s="160"/>
      <c r="W54" s="75"/>
      <c r="Y54" s="160"/>
      <c r="Z54" s="160"/>
      <c r="AA54" s="160"/>
      <c r="AB54" s="160"/>
      <c r="AC54" s="75"/>
      <c r="AE54" s="160"/>
      <c r="AF54" s="160"/>
      <c r="AG54" s="160"/>
      <c r="AH54" s="160"/>
      <c r="AI54" s="75"/>
      <c r="AK54" s="160"/>
      <c r="AL54" s="160"/>
      <c r="AM54" s="160"/>
      <c r="AN54" s="160"/>
      <c r="AO54" s="75"/>
      <c r="AQ54" s="160"/>
      <c r="AR54" s="160"/>
      <c r="AS54" s="160"/>
      <c r="AT54" s="160"/>
      <c r="AU54" s="75"/>
      <c r="AW54" s="160"/>
      <c r="AX54" s="160"/>
      <c r="AY54" s="160"/>
      <c r="AZ54" s="160"/>
      <c r="BA54" s="75"/>
      <c r="BC54" s="160"/>
      <c r="BD54" s="160"/>
      <c r="BE54" s="160"/>
      <c r="BF54" s="160"/>
      <c r="BG54" s="75"/>
      <c r="BI54" s="160"/>
      <c r="BJ54" s="160"/>
      <c r="BK54" s="160"/>
      <c r="BL54" s="160"/>
      <c r="BM54" s="75"/>
      <c r="BO54" s="160"/>
      <c r="BP54" s="160"/>
      <c r="BQ54" s="160"/>
      <c r="BR54" s="160"/>
      <c r="BS54" s="75"/>
      <c r="BU54" s="160"/>
      <c r="BV54" s="160"/>
      <c r="BW54" s="160"/>
      <c r="BX54" s="160"/>
      <c r="BY54" s="75"/>
      <c r="CA54" s="160"/>
      <c r="CB54" s="160"/>
      <c r="CC54" s="160"/>
      <c r="CD54" s="160"/>
      <c r="CE54" s="75"/>
      <c r="CG54" s="160"/>
      <c r="CH54" s="160"/>
      <c r="CI54" s="160"/>
      <c r="CJ54" s="160"/>
      <c r="CK54" s="75"/>
      <c r="CM54" s="160"/>
      <c r="CN54" s="160"/>
      <c r="CO54" s="160"/>
      <c r="CP54" s="160"/>
      <c r="CQ54" s="75"/>
      <c r="CS54" s="160"/>
      <c r="CT54" s="160"/>
      <c r="CU54" s="160"/>
      <c r="CV54" s="160"/>
      <c r="CW54" s="75"/>
      <c r="CY54" s="160"/>
      <c r="CZ54" s="160"/>
      <c r="DA54" s="160"/>
      <c r="DB54" s="160"/>
      <c r="DC54" s="75"/>
      <c r="DE54" s="160"/>
      <c r="DF54" s="160"/>
      <c r="DG54" s="160"/>
      <c r="DH54" s="160"/>
      <c r="DI54" s="75"/>
      <c r="DK54" s="160"/>
      <c r="DL54" s="160"/>
      <c r="DM54" s="160"/>
      <c r="DN54" s="160"/>
      <c r="DO54" s="75"/>
      <c r="DQ54" s="160"/>
      <c r="DR54" s="160"/>
      <c r="DS54" s="160"/>
      <c r="DT54" s="160"/>
      <c r="DU54" s="75"/>
      <c r="DW54" s="160"/>
      <c r="DX54" s="160"/>
      <c r="DY54" s="160"/>
      <c r="DZ54" s="160"/>
      <c r="EA54" s="75"/>
      <c r="EC54" s="160"/>
      <c r="ED54" s="160"/>
      <c r="EE54" s="160"/>
      <c r="EF54" s="160"/>
      <c r="EG54" s="75"/>
      <c r="EI54" s="160"/>
      <c r="EJ54" s="160"/>
      <c r="EK54" s="160"/>
      <c r="EL54" s="160"/>
      <c r="EM54" s="75"/>
      <c r="EO54" s="160"/>
      <c r="EP54" s="160"/>
      <c r="EQ54" s="160"/>
      <c r="ER54" s="160"/>
      <c r="ES54" s="75"/>
    </row>
    <row r="55" spans="1:149" s="45" customFormat="1" x14ac:dyDescent="0.2">
      <c r="A55" s="160"/>
      <c r="B55" s="160"/>
      <c r="C55" s="160"/>
      <c r="D55" s="160"/>
      <c r="E55" s="75"/>
      <c r="G55" s="160"/>
      <c r="H55" s="160"/>
      <c r="I55" s="160"/>
      <c r="J55" s="160"/>
      <c r="K55" s="32"/>
      <c r="M55" s="160"/>
      <c r="N55" s="160"/>
      <c r="O55" s="160"/>
      <c r="P55" s="160"/>
      <c r="Q55" s="75"/>
      <c r="S55" s="160"/>
      <c r="T55" s="160"/>
      <c r="U55" s="160"/>
      <c r="V55" s="160"/>
      <c r="W55" s="75"/>
      <c r="Y55" s="160"/>
      <c r="Z55" s="160"/>
      <c r="AA55" s="160"/>
      <c r="AB55" s="160"/>
      <c r="AC55" s="75"/>
      <c r="AE55" s="160"/>
      <c r="AF55" s="160"/>
      <c r="AG55" s="160"/>
      <c r="AH55" s="160"/>
      <c r="AI55" s="75"/>
      <c r="AK55" s="160"/>
      <c r="AL55" s="160"/>
      <c r="AM55" s="160"/>
      <c r="AN55" s="160"/>
      <c r="AO55" s="75"/>
      <c r="AQ55" s="160"/>
      <c r="AR55" s="160"/>
      <c r="AS55" s="160"/>
      <c r="AT55" s="160"/>
      <c r="AU55" s="75"/>
      <c r="AW55" s="160"/>
      <c r="AX55" s="160"/>
      <c r="AY55" s="160"/>
      <c r="AZ55" s="160"/>
      <c r="BA55" s="75"/>
      <c r="BC55" s="160"/>
      <c r="BD55" s="160"/>
      <c r="BE55" s="160"/>
      <c r="BF55" s="160"/>
      <c r="BG55" s="75"/>
      <c r="BI55" s="160"/>
      <c r="BJ55" s="160"/>
      <c r="BK55" s="160"/>
      <c r="BL55" s="160"/>
      <c r="BM55" s="75"/>
      <c r="BO55" s="160"/>
      <c r="BP55" s="160"/>
      <c r="BQ55" s="160"/>
      <c r="BR55" s="160"/>
      <c r="BS55" s="75"/>
      <c r="BU55" s="160"/>
      <c r="BV55" s="160"/>
      <c r="BW55" s="160"/>
      <c r="BX55" s="160"/>
      <c r="BY55" s="75"/>
      <c r="CA55" s="160"/>
      <c r="CB55" s="160"/>
      <c r="CC55" s="160"/>
      <c r="CD55" s="160"/>
      <c r="CE55" s="75"/>
      <c r="CG55" s="160"/>
      <c r="CH55" s="160"/>
      <c r="CI55" s="160"/>
      <c r="CJ55" s="160"/>
      <c r="CK55" s="75"/>
      <c r="CM55" s="160"/>
      <c r="CN55" s="160"/>
      <c r="CO55" s="160"/>
      <c r="CP55" s="160"/>
      <c r="CQ55" s="75"/>
      <c r="CS55" s="160"/>
      <c r="CT55" s="160"/>
      <c r="CU55" s="160"/>
      <c r="CV55" s="160"/>
      <c r="CW55" s="75"/>
      <c r="CY55" s="160"/>
      <c r="CZ55" s="160"/>
      <c r="DA55" s="160"/>
      <c r="DB55" s="160"/>
      <c r="DC55" s="75"/>
      <c r="DE55" s="160"/>
      <c r="DF55" s="160"/>
      <c r="DG55" s="160"/>
      <c r="DH55" s="160"/>
      <c r="DI55" s="75"/>
      <c r="DK55" s="160"/>
      <c r="DL55" s="160"/>
      <c r="DM55" s="160"/>
      <c r="DN55" s="160"/>
      <c r="DO55" s="75"/>
      <c r="DQ55" s="160"/>
      <c r="DR55" s="160"/>
      <c r="DS55" s="160"/>
      <c r="DT55" s="160"/>
      <c r="DU55" s="75"/>
      <c r="DW55" s="160"/>
      <c r="DX55" s="160"/>
      <c r="DY55" s="160"/>
      <c r="DZ55" s="160"/>
      <c r="EA55" s="75"/>
      <c r="EC55" s="160"/>
      <c r="ED55" s="160"/>
      <c r="EE55" s="160"/>
      <c r="EF55" s="160"/>
      <c r="EG55" s="75"/>
      <c r="EI55" s="160"/>
      <c r="EJ55" s="160"/>
      <c r="EK55" s="160"/>
      <c r="EL55" s="160"/>
      <c r="EM55" s="75"/>
      <c r="EO55" s="160"/>
      <c r="EP55" s="160"/>
      <c r="EQ55" s="160"/>
      <c r="ER55" s="160"/>
      <c r="ES55" s="75"/>
    </row>
    <row r="56" spans="1:149" s="45" customFormat="1" x14ac:dyDescent="0.2">
      <c r="A56" s="74"/>
      <c r="B56" s="74"/>
      <c r="C56" s="74"/>
      <c r="D56" s="74"/>
      <c r="E56" s="75"/>
      <c r="G56" s="74"/>
      <c r="H56" s="74"/>
      <c r="I56" s="74"/>
      <c r="J56" s="74"/>
      <c r="K56" s="75"/>
      <c r="M56" s="74"/>
      <c r="N56" s="74"/>
      <c r="O56" s="74"/>
      <c r="P56" s="74"/>
      <c r="Q56" s="75"/>
      <c r="S56" s="74"/>
      <c r="T56" s="74"/>
      <c r="U56" s="74"/>
      <c r="V56" s="74"/>
      <c r="W56" s="75"/>
      <c r="Y56" s="74"/>
      <c r="Z56" s="74"/>
      <c r="AA56" s="74"/>
      <c r="AB56" s="74"/>
      <c r="AC56" s="75"/>
      <c r="AE56" s="74"/>
      <c r="AF56" s="74"/>
      <c r="AG56" s="74"/>
      <c r="AH56" s="74"/>
      <c r="AI56" s="75"/>
      <c r="AK56" s="74"/>
      <c r="AL56" s="74"/>
      <c r="AM56" s="74"/>
      <c r="AN56" s="74"/>
      <c r="AO56" s="75"/>
      <c r="AQ56" s="74"/>
      <c r="AR56" s="74"/>
      <c r="AS56" s="74"/>
      <c r="AT56" s="74"/>
      <c r="AU56" s="75"/>
      <c r="AW56" s="74"/>
      <c r="AX56" s="74"/>
      <c r="AY56" s="74"/>
      <c r="AZ56" s="74"/>
      <c r="BA56" s="75"/>
      <c r="BC56" s="74"/>
      <c r="BD56" s="74"/>
      <c r="BE56" s="74"/>
      <c r="BF56" s="74"/>
      <c r="BG56" s="75"/>
      <c r="BI56" s="74"/>
      <c r="BJ56" s="74"/>
      <c r="BK56" s="74"/>
      <c r="BL56" s="74"/>
      <c r="BM56" s="75"/>
      <c r="BO56" s="74"/>
      <c r="BP56" s="74"/>
      <c r="BQ56" s="74"/>
      <c r="BR56" s="74"/>
      <c r="BS56" s="75"/>
      <c r="BU56" s="74"/>
      <c r="BV56" s="74"/>
      <c r="BW56" s="74"/>
      <c r="BX56" s="74"/>
      <c r="BY56" s="75"/>
      <c r="CA56" s="74"/>
      <c r="CB56" s="74"/>
      <c r="CC56" s="74"/>
      <c r="CD56" s="74"/>
      <c r="CE56" s="75"/>
      <c r="CG56" s="74"/>
      <c r="CH56" s="74"/>
      <c r="CI56" s="74"/>
      <c r="CJ56" s="74"/>
      <c r="CK56" s="75"/>
      <c r="CM56" s="74"/>
      <c r="CN56" s="74"/>
      <c r="CO56" s="74"/>
      <c r="CP56" s="74"/>
      <c r="CQ56" s="75"/>
      <c r="CS56" s="74"/>
      <c r="CT56" s="74"/>
      <c r="CU56" s="74"/>
      <c r="CV56" s="74"/>
      <c r="CW56" s="75"/>
      <c r="CY56" s="74"/>
      <c r="CZ56" s="74"/>
      <c r="DA56" s="74"/>
      <c r="DB56" s="74"/>
      <c r="DC56" s="75"/>
      <c r="DE56" s="74"/>
      <c r="DF56" s="74"/>
      <c r="DG56" s="74"/>
      <c r="DH56" s="74"/>
      <c r="DI56" s="75"/>
      <c r="DK56" s="74"/>
      <c r="DL56" s="74"/>
      <c r="DM56" s="74"/>
      <c r="DN56" s="74"/>
      <c r="DO56" s="75"/>
      <c r="DQ56" s="74"/>
      <c r="DR56" s="74"/>
      <c r="DS56" s="74"/>
      <c r="DT56" s="74"/>
      <c r="DU56" s="75"/>
      <c r="DW56" s="74"/>
      <c r="DX56" s="74"/>
      <c r="DY56" s="74"/>
      <c r="DZ56" s="74"/>
      <c r="EA56" s="75"/>
      <c r="EC56" s="74"/>
      <c r="ED56" s="74"/>
      <c r="EE56" s="74"/>
      <c r="EF56" s="74"/>
      <c r="EG56" s="75"/>
      <c r="EI56" s="74"/>
      <c r="EJ56" s="74"/>
      <c r="EK56" s="74"/>
      <c r="EL56" s="74"/>
      <c r="EM56" s="75"/>
      <c r="EO56" s="74"/>
      <c r="EP56" s="74"/>
      <c r="EQ56" s="74"/>
      <c r="ER56" s="74"/>
      <c r="ES56" s="75"/>
    </row>
    <row r="57" spans="1:149" s="45" customFormat="1" x14ac:dyDescent="0.2">
      <c r="A57" s="74"/>
      <c r="B57" s="74"/>
      <c r="C57" s="74"/>
      <c r="D57" s="74"/>
      <c r="E57" s="75"/>
      <c r="G57" s="74"/>
      <c r="H57" s="74"/>
      <c r="I57" s="74"/>
      <c r="J57" s="74"/>
      <c r="K57" s="75"/>
      <c r="M57" s="74"/>
      <c r="N57" s="74"/>
      <c r="O57" s="74"/>
      <c r="P57" s="74"/>
      <c r="Q57" s="75"/>
      <c r="S57" s="74"/>
      <c r="T57" s="74"/>
      <c r="U57" s="74"/>
      <c r="V57" s="74"/>
      <c r="W57" s="75"/>
      <c r="Y57" s="74"/>
      <c r="Z57" s="74"/>
      <c r="AA57" s="74"/>
      <c r="AB57" s="74"/>
      <c r="AC57" s="75"/>
      <c r="AE57" s="74"/>
      <c r="AF57" s="74"/>
      <c r="AG57" s="74"/>
      <c r="AH57" s="74"/>
      <c r="AI57" s="75"/>
      <c r="AK57" s="74"/>
      <c r="AL57" s="74"/>
      <c r="AM57" s="74"/>
      <c r="AN57" s="74"/>
      <c r="AO57" s="75"/>
      <c r="AQ57" s="74"/>
      <c r="AR57" s="74"/>
      <c r="AS57" s="74"/>
      <c r="AT57" s="74"/>
      <c r="AU57" s="75"/>
      <c r="AW57" s="74"/>
      <c r="AX57" s="74"/>
      <c r="AY57" s="74"/>
      <c r="AZ57" s="74"/>
      <c r="BA57" s="75"/>
      <c r="BC57" s="74"/>
      <c r="BD57" s="74"/>
      <c r="BE57" s="74"/>
      <c r="BF57" s="74"/>
      <c r="BG57" s="75"/>
      <c r="BI57" s="74"/>
      <c r="BJ57" s="74"/>
      <c r="BK57" s="74"/>
      <c r="BL57" s="74"/>
      <c r="BM57" s="75"/>
      <c r="BO57" s="74"/>
      <c r="BP57" s="74"/>
      <c r="BQ57" s="74"/>
      <c r="BR57" s="74"/>
      <c r="BS57" s="75"/>
      <c r="BU57" s="74"/>
      <c r="BV57" s="74"/>
      <c r="BW57" s="74"/>
      <c r="BX57" s="74"/>
      <c r="BY57" s="75"/>
      <c r="CA57" s="74"/>
      <c r="CB57" s="74"/>
      <c r="CC57" s="74"/>
      <c r="CD57" s="74"/>
      <c r="CE57" s="75"/>
      <c r="CG57" s="74"/>
      <c r="CH57" s="74"/>
      <c r="CI57" s="74"/>
      <c r="CJ57" s="74"/>
      <c r="CK57" s="75"/>
      <c r="CM57" s="74"/>
      <c r="CN57" s="74"/>
      <c r="CO57" s="74"/>
      <c r="CP57" s="74"/>
      <c r="CQ57" s="75"/>
      <c r="CS57" s="74"/>
      <c r="CT57" s="74"/>
      <c r="CU57" s="74"/>
      <c r="CV57" s="74"/>
      <c r="CW57" s="75"/>
      <c r="CY57" s="74"/>
      <c r="CZ57" s="74"/>
      <c r="DA57" s="74"/>
      <c r="DB57" s="74"/>
      <c r="DC57" s="75"/>
      <c r="DE57" s="74"/>
      <c r="DF57" s="74"/>
      <c r="DG57" s="74"/>
      <c r="DH57" s="74"/>
      <c r="DI57" s="75"/>
      <c r="DK57" s="74"/>
      <c r="DL57" s="74"/>
      <c r="DM57" s="74"/>
      <c r="DN57" s="74"/>
      <c r="DO57" s="75"/>
      <c r="DQ57" s="74"/>
      <c r="DR57" s="74"/>
      <c r="DS57" s="74"/>
      <c r="DT57" s="74"/>
      <c r="DU57" s="75"/>
      <c r="DW57" s="74"/>
      <c r="DX57" s="74"/>
      <c r="DY57" s="74"/>
      <c r="DZ57" s="74"/>
      <c r="EA57" s="75"/>
      <c r="EC57" s="74"/>
      <c r="ED57" s="74"/>
      <c r="EE57" s="74"/>
      <c r="EF57" s="74"/>
      <c r="EG57" s="75"/>
      <c r="EI57" s="74"/>
      <c r="EJ57" s="74"/>
      <c r="EK57" s="74"/>
      <c r="EL57" s="74"/>
      <c r="EM57" s="75"/>
      <c r="EO57" s="74"/>
      <c r="EP57" s="74"/>
      <c r="EQ57" s="74"/>
      <c r="ER57" s="74"/>
      <c r="ES57" s="75"/>
    </row>
    <row r="58" spans="1:149" s="157" customFormat="1" ht="4.5" customHeight="1" x14ac:dyDescent="0.2">
      <c r="A58" s="157" t="s">
        <v>171</v>
      </c>
      <c r="B58" s="157" t="s">
        <v>172</v>
      </c>
      <c r="C58" s="157" t="s">
        <v>173</v>
      </c>
      <c r="D58" s="157" t="s">
        <v>125</v>
      </c>
      <c r="E58" s="157" t="s">
        <v>174</v>
      </c>
      <c r="F58" s="157" t="s">
        <v>175</v>
      </c>
      <c r="G58" s="157" t="s">
        <v>176</v>
      </c>
      <c r="H58" s="157" t="s">
        <v>177</v>
      </c>
      <c r="I58" s="157" t="s">
        <v>178</v>
      </c>
      <c r="J58" s="157" t="s">
        <v>205</v>
      </c>
      <c r="K58" s="157" t="s">
        <v>206</v>
      </c>
    </row>
    <row r="59" spans="1:149" s="45" customFormat="1" ht="31.5" x14ac:dyDescent="0.2">
      <c r="A59" s="273" t="s">
        <v>45</v>
      </c>
      <c r="B59" s="273"/>
      <c r="C59" s="273"/>
      <c r="D59" s="164" t="s">
        <v>43</v>
      </c>
      <c r="E59" s="165" t="s">
        <v>44</v>
      </c>
      <c r="G59" s="74"/>
      <c r="H59" s="74"/>
      <c r="I59" s="74"/>
      <c r="J59" s="74"/>
      <c r="K59" s="75"/>
      <c r="M59" s="74"/>
      <c r="N59" s="74"/>
      <c r="O59" s="74"/>
      <c r="P59" s="74"/>
      <c r="Q59" s="75"/>
      <c r="S59" s="74"/>
      <c r="T59" s="74"/>
      <c r="U59" s="74"/>
      <c r="V59" s="74"/>
      <c r="W59" s="75"/>
      <c r="Y59" s="74"/>
      <c r="Z59" s="74"/>
      <c r="AA59" s="74"/>
      <c r="AB59" s="74"/>
      <c r="AC59" s="75"/>
      <c r="AE59" s="74"/>
      <c r="AF59" s="74"/>
      <c r="AG59" s="74"/>
      <c r="AH59" s="74"/>
      <c r="AI59" s="75"/>
      <c r="AK59" s="74"/>
      <c r="AL59" s="74"/>
      <c r="AM59" s="74"/>
      <c r="AN59" s="74"/>
      <c r="AO59" s="75"/>
      <c r="AQ59" s="74"/>
      <c r="AR59" s="74"/>
      <c r="AS59" s="74"/>
      <c r="AT59" s="74"/>
      <c r="AU59" s="75"/>
      <c r="AW59" s="74"/>
      <c r="AX59" s="74"/>
      <c r="AY59" s="74"/>
      <c r="AZ59" s="74"/>
      <c r="BA59" s="75"/>
      <c r="BC59" s="74"/>
      <c r="BD59" s="74"/>
      <c r="BE59" s="74"/>
      <c r="BF59" s="74"/>
      <c r="BG59" s="75"/>
      <c r="BI59" s="74"/>
      <c r="BJ59" s="74"/>
      <c r="BK59" s="74"/>
      <c r="BL59" s="74"/>
      <c r="BM59" s="75"/>
      <c r="BO59" s="74"/>
      <c r="BP59" s="74"/>
      <c r="BQ59" s="74"/>
      <c r="BR59" s="74"/>
      <c r="BS59" s="75"/>
      <c r="BU59" s="74"/>
      <c r="BV59" s="74"/>
      <c r="BW59" s="74"/>
      <c r="BX59" s="74"/>
      <c r="BY59" s="75"/>
      <c r="CA59" s="74"/>
      <c r="CB59" s="74"/>
      <c r="CC59" s="74"/>
      <c r="CD59" s="74"/>
      <c r="CE59" s="75"/>
      <c r="CG59" s="74"/>
      <c r="CH59" s="74"/>
      <c r="CI59" s="74"/>
      <c r="CJ59" s="74"/>
      <c r="CK59" s="75"/>
      <c r="CM59" s="74"/>
      <c r="CN59" s="74"/>
      <c r="CO59" s="74"/>
      <c r="CP59" s="74"/>
      <c r="CQ59" s="75"/>
      <c r="CS59" s="74"/>
      <c r="CT59" s="74"/>
      <c r="CU59" s="74"/>
      <c r="CV59" s="74"/>
      <c r="CW59" s="75"/>
      <c r="CY59" s="74"/>
      <c r="CZ59" s="74"/>
      <c r="DA59" s="74"/>
      <c r="DB59" s="74"/>
      <c r="DC59" s="75"/>
      <c r="DE59" s="74"/>
      <c r="DF59" s="74"/>
      <c r="DG59" s="74"/>
      <c r="DH59" s="74"/>
      <c r="DI59" s="75"/>
      <c r="DK59" s="74"/>
      <c r="DL59" s="74"/>
      <c r="DM59" s="74"/>
      <c r="DN59" s="74"/>
      <c r="DO59" s="75"/>
      <c r="DQ59" s="74"/>
      <c r="DR59" s="74"/>
      <c r="DS59" s="74"/>
      <c r="DT59" s="74"/>
      <c r="DU59" s="75"/>
      <c r="DW59" s="74"/>
      <c r="DX59" s="74"/>
      <c r="DY59" s="74"/>
      <c r="DZ59" s="74"/>
      <c r="EA59" s="75"/>
      <c r="EC59" s="74"/>
      <c r="ED59" s="74"/>
      <c r="EE59" s="74"/>
      <c r="EF59" s="74"/>
      <c r="EG59" s="75"/>
      <c r="EI59" s="74"/>
      <c r="EJ59" s="74"/>
      <c r="EK59" s="74"/>
      <c r="EL59" s="74"/>
      <c r="EM59" s="75"/>
      <c r="EO59" s="74"/>
      <c r="EP59" s="74"/>
      <c r="EQ59" s="74"/>
      <c r="ER59" s="74"/>
      <c r="ES59" s="75"/>
    </row>
    <row r="60" spans="1:149" ht="76.5" x14ac:dyDescent="0.2">
      <c r="A60" s="274" t="s">
        <v>41</v>
      </c>
      <c r="B60" s="274" t="s">
        <v>42</v>
      </c>
      <c r="C60" s="166" t="s">
        <v>71</v>
      </c>
      <c r="D60" s="167" t="s">
        <v>46</v>
      </c>
      <c r="E60" s="168">
        <v>0.25</v>
      </c>
    </row>
    <row r="61" spans="1:149" ht="114.75" x14ac:dyDescent="0.2">
      <c r="A61" s="274"/>
      <c r="B61" s="274"/>
      <c r="C61" s="166" t="s">
        <v>72</v>
      </c>
      <c r="D61" s="167" t="s">
        <v>47</v>
      </c>
      <c r="E61" s="168">
        <v>0.15</v>
      </c>
    </row>
    <row r="62" spans="1:149" ht="89.25" x14ac:dyDescent="0.2">
      <c r="A62" s="274"/>
      <c r="B62" s="274"/>
      <c r="C62" s="166" t="s">
        <v>73</v>
      </c>
      <c r="D62" s="167" t="s">
        <v>48</v>
      </c>
      <c r="E62" s="168">
        <v>0.1</v>
      </c>
    </row>
    <row r="63" spans="1:149" ht="229.5" x14ac:dyDescent="0.2">
      <c r="A63" s="274"/>
      <c r="B63" s="278" t="s">
        <v>49</v>
      </c>
      <c r="C63" s="166" t="s">
        <v>50</v>
      </c>
      <c r="D63" s="167" t="s">
        <v>53</v>
      </c>
      <c r="E63" s="168">
        <v>0.25</v>
      </c>
    </row>
    <row r="64" spans="1:149" ht="102" x14ac:dyDescent="0.2">
      <c r="A64" s="274"/>
      <c r="B64" s="279"/>
      <c r="C64" s="166" t="s">
        <v>51</v>
      </c>
      <c r="D64" s="167" t="s">
        <v>54</v>
      </c>
      <c r="E64" s="168">
        <v>0.15</v>
      </c>
    </row>
    <row r="65" spans="1:5" ht="178.5" x14ac:dyDescent="0.2">
      <c r="A65" s="275" t="s">
        <v>52</v>
      </c>
      <c r="B65" s="274" t="s">
        <v>70</v>
      </c>
      <c r="C65" s="166" t="s">
        <v>55</v>
      </c>
      <c r="D65" s="167" t="s">
        <v>57</v>
      </c>
      <c r="E65" s="168" t="s">
        <v>69</v>
      </c>
    </row>
    <row r="66" spans="1:5" ht="165.75" x14ac:dyDescent="0.2">
      <c r="A66" s="276"/>
      <c r="B66" s="274"/>
      <c r="C66" s="166" t="s">
        <v>56</v>
      </c>
      <c r="D66" s="167" t="s">
        <v>58</v>
      </c>
      <c r="E66" s="168" t="s">
        <v>69</v>
      </c>
    </row>
    <row r="67" spans="1:5" ht="135" x14ac:dyDescent="0.2">
      <c r="A67" s="276"/>
      <c r="B67" s="275" t="s">
        <v>59</v>
      </c>
      <c r="C67" s="166" t="s">
        <v>61</v>
      </c>
      <c r="D67" s="166" t="s">
        <v>65</v>
      </c>
      <c r="E67" s="168" t="s">
        <v>69</v>
      </c>
    </row>
    <row r="68" spans="1:5" ht="120" x14ac:dyDescent="0.2">
      <c r="A68" s="276"/>
      <c r="B68" s="277"/>
      <c r="C68" s="166" t="s">
        <v>62</v>
      </c>
      <c r="D68" s="166" t="s">
        <v>66</v>
      </c>
      <c r="E68" s="168" t="s">
        <v>69</v>
      </c>
    </row>
    <row r="69" spans="1:5" ht="120" x14ac:dyDescent="0.2">
      <c r="A69" s="276"/>
      <c r="B69" s="275" t="s">
        <v>60</v>
      </c>
      <c r="C69" s="166" t="s">
        <v>63</v>
      </c>
      <c r="D69" s="166" t="s">
        <v>67</v>
      </c>
      <c r="E69" s="168" t="s">
        <v>69</v>
      </c>
    </row>
    <row r="70" spans="1:5" ht="63.75" x14ac:dyDescent="0.2">
      <c r="A70" s="277"/>
      <c r="B70" s="277"/>
      <c r="C70" s="166" t="s">
        <v>64</v>
      </c>
      <c r="D70" s="167" t="s">
        <v>68</v>
      </c>
      <c r="E70" s="168" t="s">
        <v>69</v>
      </c>
    </row>
  </sheetData>
  <sheetProtection algorithmName="SHA-512" hashValue="36tVSunvIzJA4PzuZjWWD+/wLmKHA/B3XF4Qoq40ROo5Uswlxbn9oad67tIWnVNdqxoJWsKGQ9F6Ul59pOv74g==" saltValue="ycfjzAcBSE6BINj6uXtF1Q==" spinCount="100000" sheet="1" formatCells="0" formatColumns="0" formatRows="0" insertColumns="0" insertRows="0" insertHyperlinks="0" deleteColumns="0" deleteRows="0" sort="0" autoFilter="0" pivotTables="0"/>
  <mergeCells count="463">
    <mergeCell ref="AW34:AZ34"/>
    <mergeCell ref="BC34:BF34"/>
    <mergeCell ref="DK34:DN34"/>
    <mergeCell ref="DQ34:DT34"/>
    <mergeCell ref="DW34:DZ34"/>
    <mergeCell ref="EC34:EF34"/>
    <mergeCell ref="EI34:EL34"/>
    <mergeCell ref="EO34:ER34"/>
    <mergeCell ref="BI34:BL34"/>
    <mergeCell ref="BO34:BR34"/>
    <mergeCell ref="BU34:BX34"/>
    <mergeCell ref="CA34:CD34"/>
    <mergeCell ref="CG34:CJ34"/>
    <mergeCell ref="CM34:CP34"/>
    <mergeCell ref="CS34:CV34"/>
    <mergeCell ref="CY34:DB34"/>
    <mergeCell ref="DE34:DH34"/>
    <mergeCell ref="S17:S22"/>
    <mergeCell ref="S16:U16"/>
    <mergeCell ref="G34:J34"/>
    <mergeCell ref="M34:P34"/>
    <mergeCell ref="S34:V34"/>
    <mergeCell ref="Y34:AB34"/>
    <mergeCell ref="AE34:AH34"/>
    <mergeCell ref="AK34:AN34"/>
    <mergeCell ref="AQ34:AT34"/>
    <mergeCell ref="M23:P23"/>
    <mergeCell ref="M24:P24"/>
    <mergeCell ref="M26:O26"/>
    <mergeCell ref="M27:M32"/>
    <mergeCell ref="N27:N29"/>
    <mergeCell ref="N30:N31"/>
    <mergeCell ref="M33:P33"/>
    <mergeCell ref="S33:V33"/>
    <mergeCell ref="T30:T31"/>
    <mergeCell ref="T27:T29"/>
    <mergeCell ref="S27:S32"/>
    <mergeCell ref="S26:U26"/>
    <mergeCell ref="S24:V24"/>
    <mergeCell ref="S23:V23"/>
    <mergeCell ref="AQ33:AT33"/>
    <mergeCell ref="M6:O6"/>
    <mergeCell ref="M7:M12"/>
    <mergeCell ref="N7:N9"/>
    <mergeCell ref="N10:N11"/>
    <mergeCell ref="M13:P13"/>
    <mergeCell ref="M14:P14"/>
    <mergeCell ref="M16:O16"/>
    <mergeCell ref="M17:M22"/>
    <mergeCell ref="N17:N19"/>
    <mergeCell ref="N20:N21"/>
    <mergeCell ref="EO23:ER23"/>
    <mergeCell ref="EO24:ER24"/>
    <mergeCell ref="EO26:EQ26"/>
    <mergeCell ref="EO27:EO32"/>
    <mergeCell ref="EP27:EP29"/>
    <mergeCell ref="EP30:EP31"/>
    <mergeCell ref="EO33:ER33"/>
    <mergeCell ref="EC33:EF33"/>
    <mergeCell ref="EI23:EL23"/>
    <mergeCell ref="EI24:EL24"/>
    <mergeCell ref="EI26:EK26"/>
    <mergeCell ref="EI27:EI32"/>
    <mergeCell ref="EJ27:EJ29"/>
    <mergeCell ref="EJ30:EJ31"/>
    <mergeCell ref="EI33:EL33"/>
    <mergeCell ref="EC24:EF24"/>
    <mergeCell ref="EC26:EE26"/>
    <mergeCell ref="EC27:EC32"/>
    <mergeCell ref="ED27:ED29"/>
    <mergeCell ref="ED30:ED31"/>
    <mergeCell ref="EC23:EF23"/>
    <mergeCell ref="DW6:DY6"/>
    <mergeCell ref="DW7:DW12"/>
    <mergeCell ref="EI6:EK6"/>
    <mergeCell ref="EI7:EI12"/>
    <mergeCell ref="EJ7:EJ9"/>
    <mergeCell ref="EJ10:EJ11"/>
    <mergeCell ref="EI13:EL13"/>
    <mergeCell ref="EI14:EL14"/>
    <mergeCell ref="EI16:EK16"/>
    <mergeCell ref="EC6:EE6"/>
    <mergeCell ref="EC7:EC12"/>
    <mergeCell ref="ED7:ED9"/>
    <mergeCell ref="ED10:ED11"/>
    <mergeCell ref="EC13:EF13"/>
    <mergeCell ref="EC14:EF14"/>
    <mergeCell ref="EC16:EE16"/>
    <mergeCell ref="EI17:EI22"/>
    <mergeCell ref="EJ17:EJ19"/>
    <mergeCell ref="EJ20:EJ21"/>
    <mergeCell ref="EO6:EQ6"/>
    <mergeCell ref="EO7:EO12"/>
    <mergeCell ref="EP7:EP9"/>
    <mergeCell ref="EP10:EP11"/>
    <mergeCell ref="EO13:ER13"/>
    <mergeCell ref="EO14:ER14"/>
    <mergeCell ref="EO16:EQ16"/>
    <mergeCell ref="EO17:EO22"/>
    <mergeCell ref="EP17:EP19"/>
    <mergeCell ref="EP20:EP21"/>
    <mergeCell ref="EC17:EC22"/>
    <mergeCell ref="ED17:ED19"/>
    <mergeCell ref="ED20:ED21"/>
    <mergeCell ref="DX7:DX9"/>
    <mergeCell ref="DX10:DX11"/>
    <mergeCell ref="DW13:DZ13"/>
    <mergeCell ref="DW14:DZ14"/>
    <mergeCell ref="DW16:DY16"/>
    <mergeCell ref="DW17:DW22"/>
    <mergeCell ref="DX17:DX19"/>
    <mergeCell ref="DX20:DX21"/>
    <mergeCell ref="DK33:DN33"/>
    <mergeCell ref="DQ23:DT23"/>
    <mergeCell ref="DQ24:DT24"/>
    <mergeCell ref="DQ26:DS26"/>
    <mergeCell ref="DQ27:DQ32"/>
    <mergeCell ref="DR27:DR29"/>
    <mergeCell ref="DR30:DR31"/>
    <mergeCell ref="DQ33:DT33"/>
    <mergeCell ref="DW24:DZ24"/>
    <mergeCell ref="DW26:DY26"/>
    <mergeCell ref="DW27:DW32"/>
    <mergeCell ref="DX27:DX29"/>
    <mergeCell ref="DX30:DX31"/>
    <mergeCell ref="DW33:DZ33"/>
    <mergeCell ref="DW23:DZ23"/>
    <mergeCell ref="DQ6:DS6"/>
    <mergeCell ref="DQ7:DQ12"/>
    <mergeCell ref="DR7:DR9"/>
    <mergeCell ref="DR10:DR11"/>
    <mergeCell ref="DQ13:DT13"/>
    <mergeCell ref="DQ14:DT14"/>
    <mergeCell ref="DQ16:DS16"/>
    <mergeCell ref="DQ17:DQ22"/>
    <mergeCell ref="DR17:DR19"/>
    <mergeCell ref="DR20:DR21"/>
    <mergeCell ref="DE23:DH23"/>
    <mergeCell ref="DE24:DH24"/>
    <mergeCell ref="DE26:DG26"/>
    <mergeCell ref="DE27:DE32"/>
    <mergeCell ref="DF27:DF29"/>
    <mergeCell ref="DF30:DF31"/>
    <mergeCell ref="DE33:DH33"/>
    <mergeCell ref="DK6:DM6"/>
    <mergeCell ref="DK7:DK12"/>
    <mergeCell ref="DL7:DL9"/>
    <mergeCell ref="DL10:DL11"/>
    <mergeCell ref="DK13:DN13"/>
    <mergeCell ref="DK14:DN14"/>
    <mergeCell ref="DK16:DM16"/>
    <mergeCell ref="DK17:DK22"/>
    <mergeCell ref="DL17:DL19"/>
    <mergeCell ref="DL20:DL21"/>
    <mergeCell ref="DK23:DN23"/>
    <mergeCell ref="DK24:DN24"/>
    <mergeCell ref="DK26:DM26"/>
    <mergeCell ref="DK27:DK32"/>
    <mergeCell ref="DL27:DL29"/>
    <mergeCell ref="DL30:DL31"/>
    <mergeCell ref="DE6:DG6"/>
    <mergeCell ref="DE7:DE12"/>
    <mergeCell ref="DF7:DF9"/>
    <mergeCell ref="DF10:DF11"/>
    <mergeCell ref="DE13:DH13"/>
    <mergeCell ref="DE14:DH14"/>
    <mergeCell ref="DE16:DG16"/>
    <mergeCell ref="DE17:DE22"/>
    <mergeCell ref="DF17:DF19"/>
    <mergeCell ref="DF20:DF21"/>
    <mergeCell ref="CS33:CV33"/>
    <mergeCell ref="CY6:DA6"/>
    <mergeCell ref="CY7:CY12"/>
    <mergeCell ref="CZ7:CZ9"/>
    <mergeCell ref="CZ10:CZ11"/>
    <mergeCell ref="CY13:DB13"/>
    <mergeCell ref="CY14:DB14"/>
    <mergeCell ref="CY16:DA16"/>
    <mergeCell ref="CY17:CY22"/>
    <mergeCell ref="CZ17:CZ19"/>
    <mergeCell ref="CZ20:CZ21"/>
    <mergeCell ref="CY23:DB23"/>
    <mergeCell ref="CY24:DB24"/>
    <mergeCell ref="CY26:DA26"/>
    <mergeCell ref="CY27:CY32"/>
    <mergeCell ref="CZ27:CZ29"/>
    <mergeCell ref="CZ30:CZ31"/>
    <mergeCell ref="CY33:DB33"/>
    <mergeCell ref="CM23:CP23"/>
    <mergeCell ref="CM24:CP24"/>
    <mergeCell ref="CM26:CO26"/>
    <mergeCell ref="CM27:CM32"/>
    <mergeCell ref="CN27:CN29"/>
    <mergeCell ref="CN30:CN31"/>
    <mergeCell ref="CM33:CP33"/>
    <mergeCell ref="CS6:CU6"/>
    <mergeCell ref="CS7:CS12"/>
    <mergeCell ref="CT7:CT9"/>
    <mergeCell ref="CT10:CT11"/>
    <mergeCell ref="CS13:CV13"/>
    <mergeCell ref="CS14:CV14"/>
    <mergeCell ref="CS16:CU16"/>
    <mergeCell ref="CS17:CS22"/>
    <mergeCell ref="CT17:CT19"/>
    <mergeCell ref="CT20:CT21"/>
    <mergeCell ref="CS23:CV23"/>
    <mergeCell ref="CS24:CV24"/>
    <mergeCell ref="CS26:CU26"/>
    <mergeCell ref="CS27:CS32"/>
    <mergeCell ref="CT27:CT29"/>
    <mergeCell ref="CT30:CT31"/>
    <mergeCell ref="CM6:CO6"/>
    <mergeCell ref="CM7:CM12"/>
    <mergeCell ref="CN7:CN9"/>
    <mergeCell ref="CN10:CN11"/>
    <mergeCell ref="CM13:CP13"/>
    <mergeCell ref="CM14:CP14"/>
    <mergeCell ref="CM16:CO16"/>
    <mergeCell ref="CM17:CM22"/>
    <mergeCell ref="CN17:CN19"/>
    <mergeCell ref="CN20:CN21"/>
    <mergeCell ref="CA33:CD33"/>
    <mergeCell ref="CG6:CI6"/>
    <mergeCell ref="CG7:CG12"/>
    <mergeCell ref="CH7:CH9"/>
    <mergeCell ref="CH10:CH11"/>
    <mergeCell ref="CG13:CJ13"/>
    <mergeCell ref="CG14:CJ14"/>
    <mergeCell ref="CG16:CI16"/>
    <mergeCell ref="CG17:CG22"/>
    <mergeCell ref="CH17:CH19"/>
    <mergeCell ref="CH20:CH21"/>
    <mergeCell ref="CG23:CJ23"/>
    <mergeCell ref="CG24:CJ24"/>
    <mergeCell ref="CG26:CI26"/>
    <mergeCell ref="CG27:CG32"/>
    <mergeCell ref="CH27:CH29"/>
    <mergeCell ref="CH30:CH31"/>
    <mergeCell ref="CG33:CJ33"/>
    <mergeCell ref="BU23:BX23"/>
    <mergeCell ref="BU24:BX24"/>
    <mergeCell ref="BU26:BW26"/>
    <mergeCell ref="BU27:BU32"/>
    <mergeCell ref="BV27:BV29"/>
    <mergeCell ref="BV30:BV31"/>
    <mergeCell ref="BU33:BX33"/>
    <mergeCell ref="CA6:CC6"/>
    <mergeCell ref="CA7:CA12"/>
    <mergeCell ref="CB7:CB9"/>
    <mergeCell ref="CB10:CB11"/>
    <mergeCell ref="CA13:CD13"/>
    <mergeCell ref="CA14:CD14"/>
    <mergeCell ref="CA16:CC16"/>
    <mergeCell ref="CA17:CA22"/>
    <mergeCell ref="CB17:CB19"/>
    <mergeCell ref="CB20:CB21"/>
    <mergeCell ref="CA23:CD23"/>
    <mergeCell ref="CA24:CD24"/>
    <mergeCell ref="CA26:CC26"/>
    <mergeCell ref="CA27:CA32"/>
    <mergeCell ref="CB27:CB29"/>
    <mergeCell ref="CB30:CB31"/>
    <mergeCell ref="BU6:BW6"/>
    <mergeCell ref="BU7:BU12"/>
    <mergeCell ref="BV7:BV9"/>
    <mergeCell ref="BV10:BV11"/>
    <mergeCell ref="BU13:BX13"/>
    <mergeCell ref="BU14:BX14"/>
    <mergeCell ref="BU16:BW16"/>
    <mergeCell ref="BU17:BU22"/>
    <mergeCell ref="BV17:BV19"/>
    <mergeCell ref="BV20:BV21"/>
    <mergeCell ref="BI33:BL33"/>
    <mergeCell ref="BO6:BQ6"/>
    <mergeCell ref="BO7:BO12"/>
    <mergeCell ref="BP7:BP9"/>
    <mergeCell ref="BP10:BP11"/>
    <mergeCell ref="BO13:BR13"/>
    <mergeCell ref="BO14:BR14"/>
    <mergeCell ref="BO16:BQ16"/>
    <mergeCell ref="BO17:BO22"/>
    <mergeCell ref="BP17:BP19"/>
    <mergeCell ref="BP20:BP21"/>
    <mergeCell ref="BO23:BR23"/>
    <mergeCell ref="BO24:BR24"/>
    <mergeCell ref="BO26:BQ26"/>
    <mergeCell ref="BO27:BO32"/>
    <mergeCell ref="BP27:BP29"/>
    <mergeCell ref="BP30:BP31"/>
    <mergeCell ref="BO33:BR33"/>
    <mergeCell ref="BC23:BF23"/>
    <mergeCell ref="BC24:BF24"/>
    <mergeCell ref="BC26:BE26"/>
    <mergeCell ref="BC27:BC32"/>
    <mergeCell ref="BD27:BD29"/>
    <mergeCell ref="BD30:BD31"/>
    <mergeCell ref="BC33:BF33"/>
    <mergeCell ref="BI6:BK6"/>
    <mergeCell ref="BI7:BI12"/>
    <mergeCell ref="BJ7:BJ9"/>
    <mergeCell ref="BJ10:BJ11"/>
    <mergeCell ref="BI13:BL13"/>
    <mergeCell ref="BI14:BL14"/>
    <mergeCell ref="BI16:BK16"/>
    <mergeCell ref="BI17:BI22"/>
    <mergeCell ref="BJ17:BJ19"/>
    <mergeCell ref="BJ20:BJ21"/>
    <mergeCell ref="BI23:BL23"/>
    <mergeCell ref="BI24:BL24"/>
    <mergeCell ref="BI26:BK26"/>
    <mergeCell ref="BI27:BI32"/>
    <mergeCell ref="BJ27:BJ29"/>
    <mergeCell ref="BJ30:BJ31"/>
    <mergeCell ref="BC6:BE6"/>
    <mergeCell ref="BC7:BC12"/>
    <mergeCell ref="BD7:BD9"/>
    <mergeCell ref="BD10:BD11"/>
    <mergeCell ref="BC13:BF13"/>
    <mergeCell ref="BC14:BF14"/>
    <mergeCell ref="BC16:BE16"/>
    <mergeCell ref="BC17:BC22"/>
    <mergeCell ref="BD17:BD19"/>
    <mergeCell ref="BD20:BD21"/>
    <mergeCell ref="AW6:AY6"/>
    <mergeCell ref="AW7:AW12"/>
    <mergeCell ref="AX7:AX9"/>
    <mergeCell ref="AX10:AX11"/>
    <mergeCell ref="AW13:AZ13"/>
    <mergeCell ref="AW14:AZ14"/>
    <mergeCell ref="AW16:AY16"/>
    <mergeCell ref="AW17:AW22"/>
    <mergeCell ref="AX17:AX19"/>
    <mergeCell ref="AX20:AX21"/>
    <mergeCell ref="AW23:AZ23"/>
    <mergeCell ref="AW24:AZ24"/>
    <mergeCell ref="AW26:AY26"/>
    <mergeCell ref="AW27:AW32"/>
    <mergeCell ref="AX27:AX29"/>
    <mergeCell ref="AX30:AX31"/>
    <mergeCell ref="AW33:AZ33"/>
    <mergeCell ref="AK23:AN23"/>
    <mergeCell ref="AK24:AN24"/>
    <mergeCell ref="AK26:AM26"/>
    <mergeCell ref="AK27:AK32"/>
    <mergeCell ref="AL27:AL29"/>
    <mergeCell ref="AL30:AL31"/>
    <mergeCell ref="AK33:AN33"/>
    <mergeCell ref="AQ23:AT23"/>
    <mergeCell ref="AQ24:AT24"/>
    <mergeCell ref="AQ26:AS26"/>
    <mergeCell ref="AQ27:AQ32"/>
    <mergeCell ref="AR27:AR29"/>
    <mergeCell ref="AR30:AR31"/>
    <mergeCell ref="AQ6:AS6"/>
    <mergeCell ref="AQ7:AQ12"/>
    <mergeCell ref="AR7:AR9"/>
    <mergeCell ref="AR10:AR11"/>
    <mergeCell ref="AQ13:AT13"/>
    <mergeCell ref="AQ14:AT14"/>
    <mergeCell ref="AQ16:AS16"/>
    <mergeCell ref="AQ17:AQ22"/>
    <mergeCell ref="AR17:AR19"/>
    <mergeCell ref="AR20:AR21"/>
    <mergeCell ref="AK6:AM6"/>
    <mergeCell ref="AK7:AK12"/>
    <mergeCell ref="AL7:AL9"/>
    <mergeCell ref="AL10:AL11"/>
    <mergeCell ref="AK13:AN13"/>
    <mergeCell ref="AK14:AN14"/>
    <mergeCell ref="AK16:AM16"/>
    <mergeCell ref="AK17:AK22"/>
    <mergeCell ref="AL17:AL19"/>
    <mergeCell ref="AL20:AL21"/>
    <mergeCell ref="A59:C59"/>
    <mergeCell ref="B60:B62"/>
    <mergeCell ref="A60:A64"/>
    <mergeCell ref="B65:B66"/>
    <mergeCell ref="A65:A70"/>
    <mergeCell ref="B67:B68"/>
    <mergeCell ref="B69:B70"/>
    <mergeCell ref="B63:B64"/>
    <mergeCell ref="A14:D14"/>
    <mergeCell ref="A16:C16"/>
    <mergeCell ref="A17:A22"/>
    <mergeCell ref="B17:B19"/>
    <mergeCell ref="B20:B21"/>
    <mergeCell ref="A23:D23"/>
    <mergeCell ref="A33:D33"/>
    <mergeCell ref="A34:D34"/>
    <mergeCell ref="A24:D24"/>
    <mergeCell ref="A26:C26"/>
    <mergeCell ref="A27:A32"/>
    <mergeCell ref="B27:B29"/>
    <mergeCell ref="B30:B31"/>
    <mergeCell ref="D1:E1"/>
    <mergeCell ref="D2:E2"/>
    <mergeCell ref="D3:E3"/>
    <mergeCell ref="A13:D13"/>
    <mergeCell ref="B10:B11"/>
    <mergeCell ref="A7:A12"/>
    <mergeCell ref="A1:A3"/>
    <mergeCell ref="B1:C3"/>
    <mergeCell ref="A6:C6"/>
    <mergeCell ref="B7:B9"/>
    <mergeCell ref="H27:H29"/>
    <mergeCell ref="H30:H31"/>
    <mergeCell ref="G6:I6"/>
    <mergeCell ref="G7:G12"/>
    <mergeCell ref="H7:H9"/>
    <mergeCell ref="H10:H11"/>
    <mergeCell ref="G13:J13"/>
    <mergeCell ref="G14:J14"/>
    <mergeCell ref="G16:I16"/>
    <mergeCell ref="G17:G22"/>
    <mergeCell ref="H17:H19"/>
    <mergeCell ref="G33:J33"/>
    <mergeCell ref="H20:H21"/>
    <mergeCell ref="G23:J23"/>
    <mergeCell ref="G24:J24"/>
    <mergeCell ref="G26:I26"/>
    <mergeCell ref="G27:G32"/>
    <mergeCell ref="Y6:AA6"/>
    <mergeCell ref="Y7:Y12"/>
    <mergeCell ref="Z7:Z9"/>
    <mergeCell ref="Z10:Z11"/>
    <mergeCell ref="Y13:AB13"/>
    <mergeCell ref="Y14:AB14"/>
    <mergeCell ref="Y16:AA16"/>
    <mergeCell ref="Y17:Y22"/>
    <mergeCell ref="Z17:Z19"/>
    <mergeCell ref="Z20:Z21"/>
    <mergeCell ref="Y23:AB23"/>
    <mergeCell ref="Y24:AB24"/>
    <mergeCell ref="Y26:AA26"/>
    <mergeCell ref="Y27:Y32"/>
    <mergeCell ref="Z27:Z29"/>
    <mergeCell ref="Z30:Z31"/>
    <mergeCell ref="Y33:AB33"/>
    <mergeCell ref="T20:T21"/>
    <mergeCell ref="S14:V14"/>
    <mergeCell ref="AE23:AH23"/>
    <mergeCell ref="AE24:AH24"/>
    <mergeCell ref="AE26:AG26"/>
    <mergeCell ref="AE27:AE32"/>
    <mergeCell ref="AF27:AF29"/>
    <mergeCell ref="AF30:AF31"/>
    <mergeCell ref="AE33:AH33"/>
    <mergeCell ref="AE6:AG6"/>
    <mergeCell ref="AE7:AE12"/>
    <mergeCell ref="AF7:AF9"/>
    <mergeCell ref="AF10:AF11"/>
    <mergeCell ref="AE13:AH13"/>
    <mergeCell ref="AE14:AH14"/>
    <mergeCell ref="AE16:AG16"/>
    <mergeCell ref="AE17:AE22"/>
    <mergeCell ref="AF17:AF19"/>
    <mergeCell ref="AF20:AF21"/>
    <mergeCell ref="S13:V13"/>
    <mergeCell ref="T10:T11"/>
    <mergeCell ref="T7:T9"/>
    <mergeCell ref="S7:S12"/>
    <mergeCell ref="S6:U6"/>
    <mergeCell ref="T17:T19"/>
  </mergeCells>
  <conditionalFormatting sqref="E12">
    <cfRule type="containsText" dxfId="79" priority="95" operator="containsText" text="El control debe">
      <formula>NOT(ISERROR(SEARCH("El control debe",E12)))</formula>
    </cfRule>
  </conditionalFormatting>
  <conditionalFormatting sqref="AO12">
    <cfRule type="containsText" dxfId="78" priority="78" operator="containsText" text="El control debe">
      <formula>NOT(ISERROR(SEARCH("El control debe",AO12)))</formula>
    </cfRule>
  </conditionalFormatting>
  <conditionalFormatting sqref="AO22">
    <cfRule type="containsText" dxfId="77" priority="77" operator="containsText" text="El control debe">
      <formula>NOT(ISERROR(SEARCH("El control debe",AO22)))</formula>
    </cfRule>
  </conditionalFormatting>
  <conditionalFormatting sqref="AO32">
    <cfRule type="containsText" dxfId="76" priority="76" operator="containsText" text="El control debe">
      <formula>NOT(ISERROR(SEARCH("El control debe",AO32)))</formula>
    </cfRule>
  </conditionalFormatting>
  <conditionalFormatting sqref="AU12">
    <cfRule type="containsText" dxfId="75" priority="75" operator="containsText" text="El control debe">
      <formula>NOT(ISERROR(SEARCH("El control debe",AU12)))</formula>
    </cfRule>
  </conditionalFormatting>
  <conditionalFormatting sqref="AU22">
    <cfRule type="containsText" dxfId="74" priority="74" operator="containsText" text="El control debe">
      <formula>NOT(ISERROR(SEARCH("El control debe",AU22)))</formula>
    </cfRule>
  </conditionalFormatting>
  <conditionalFormatting sqref="AU32">
    <cfRule type="containsText" dxfId="73" priority="73" operator="containsText" text="El control debe">
      <formula>NOT(ISERROR(SEARCH("El control debe",AU32)))</formula>
    </cfRule>
  </conditionalFormatting>
  <conditionalFormatting sqref="BA12">
    <cfRule type="containsText" dxfId="72" priority="72" operator="containsText" text="El control debe">
      <formula>NOT(ISERROR(SEARCH("El control debe",BA12)))</formula>
    </cfRule>
  </conditionalFormatting>
  <conditionalFormatting sqref="BA22">
    <cfRule type="containsText" dxfId="71" priority="71" operator="containsText" text="El control debe">
      <formula>NOT(ISERROR(SEARCH("El control debe",BA22)))</formula>
    </cfRule>
  </conditionalFormatting>
  <conditionalFormatting sqref="BA32">
    <cfRule type="containsText" dxfId="70" priority="70" operator="containsText" text="El control debe">
      <formula>NOT(ISERROR(SEARCH("El control debe",BA32)))</formula>
    </cfRule>
  </conditionalFormatting>
  <conditionalFormatting sqref="BG12">
    <cfRule type="containsText" dxfId="69" priority="69" operator="containsText" text="El control debe">
      <formula>NOT(ISERROR(SEARCH("El control debe",BG12)))</formula>
    </cfRule>
  </conditionalFormatting>
  <conditionalFormatting sqref="BG22">
    <cfRule type="containsText" dxfId="68" priority="68" operator="containsText" text="El control debe">
      <formula>NOT(ISERROR(SEARCH("El control debe",BG22)))</formula>
    </cfRule>
  </conditionalFormatting>
  <conditionalFormatting sqref="BG32">
    <cfRule type="containsText" dxfId="67" priority="67" operator="containsText" text="El control debe">
      <formula>NOT(ISERROR(SEARCH("El control debe",BG32)))</formula>
    </cfRule>
  </conditionalFormatting>
  <conditionalFormatting sqref="BM12">
    <cfRule type="containsText" dxfId="66" priority="66" operator="containsText" text="El control debe">
      <formula>NOT(ISERROR(SEARCH("El control debe",BM12)))</formula>
    </cfRule>
  </conditionalFormatting>
  <conditionalFormatting sqref="BM22">
    <cfRule type="containsText" dxfId="65" priority="65" operator="containsText" text="El control debe">
      <formula>NOT(ISERROR(SEARCH("El control debe",BM22)))</formula>
    </cfRule>
  </conditionalFormatting>
  <conditionalFormatting sqref="BM32">
    <cfRule type="containsText" dxfId="64" priority="64" operator="containsText" text="El control debe">
      <formula>NOT(ISERROR(SEARCH("El control debe",BM32)))</formula>
    </cfRule>
  </conditionalFormatting>
  <conditionalFormatting sqref="BS12">
    <cfRule type="containsText" dxfId="63" priority="63" operator="containsText" text="El control debe">
      <formula>NOT(ISERROR(SEARCH("El control debe",BS12)))</formula>
    </cfRule>
  </conditionalFormatting>
  <conditionalFormatting sqref="BS22">
    <cfRule type="containsText" dxfId="62" priority="62" operator="containsText" text="El control debe">
      <formula>NOT(ISERROR(SEARCH("El control debe",BS22)))</formula>
    </cfRule>
  </conditionalFormatting>
  <conditionalFormatting sqref="BS32">
    <cfRule type="containsText" dxfId="61" priority="61" operator="containsText" text="El control debe">
      <formula>NOT(ISERROR(SEARCH("El control debe",BS32)))</formula>
    </cfRule>
  </conditionalFormatting>
  <conditionalFormatting sqref="BY12">
    <cfRule type="containsText" dxfId="60" priority="60" operator="containsText" text="El control debe">
      <formula>NOT(ISERROR(SEARCH("El control debe",BY12)))</formula>
    </cfRule>
  </conditionalFormatting>
  <conditionalFormatting sqref="BY22">
    <cfRule type="containsText" dxfId="59" priority="59" operator="containsText" text="El control debe">
      <formula>NOT(ISERROR(SEARCH("El control debe",BY22)))</formula>
    </cfRule>
  </conditionalFormatting>
  <conditionalFormatting sqref="BY32">
    <cfRule type="containsText" dxfId="58" priority="58" operator="containsText" text="El control debe">
      <formula>NOT(ISERROR(SEARCH("El control debe",BY32)))</formula>
    </cfRule>
  </conditionalFormatting>
  <conditionalFormatting sqref="CE12">
    <cfRule type="containsText" dxfId="57" priority="57" operator="containsText" text="El control debe">
      <formula>NOT(ISERROR(SEARCH("El control debe",CE12)))</formula>
    </cfRule>
  </conditionalFormatting>
  <conditionalFormatting sqref="CE22">
    <cfRule type="containsText" dxfId="56" priority="56" operator="containsText" text="El control debe">
      <formula>NOT(ISERROR(SEARCH("El control debe",CE22)))</formula>
    </cfRule>
  </conditionalFormatting>
  <conditionalFormatting sqref="CE32">
    <cfRule type="containsText" dxfId="55" priority="55" operator="containsText" text="El control debe">
      <formula>NOT(ISERROR(SEARCH("El control debe",CE32)))</formula>
    </cfRule>
  </conditionalFormatting>
  <conditionalFormatting sqref="CK12">
    <cfRule type="containsText" dxfId="54" priority="54" operator="containsText" text="El control debe">
      <formula>NOT(ISERROR(SEARCH("El control debe",CK12)))</formula>
    </cfRule>
  </conditionalFormatting>
  <conditionalFormatting sqref="CK22">
    <cfRule type="containsText" dxfId="53" priority="53" operator="containsText" text="El control debe">
      <formula>NOT(ISERROR(SEARCH("El control debe",CK22)))</formula>
    </cfRule>
  </conditionalFormatting>
  <conditionalFormatting sqref="CK32">
    <cfRule type="containsText" dxfId="52" priority="52" operator="containsText" text="El control debe">
      <formula>NOT(ISERROR(SEARCH("El control debe",CK32)))</formula>
    </cfRule>
  </conditionalFormatting>
  <conditionalFormatting sqref="CQ12">
    <cfRule type="containsText" dxfId="51" priority="51" operator="containsText" text="El control debe">
      <formula>NOT(ISERROR(SEARCH("El control debe",CQ12)))</formula>
    </cfRule>
  </conditionalFormatting>
  <conditionalFormatting sqref="CQ22">
    <cfRule type="containsText" dxfId="50" priority="50" operator="containsText" text="El control debe">
      <formula>NOT(ISERROR(SEARCH("El control debe",CQ22)))</formula>
    </cfRule>
  </conditionalFormatting>
  <conditionalFormatting sqref="CQ32">
    <cfRule type="containsText" dxfId="49" priority="49" operator="containsText" text="El control debe">
      <formula>NOT(ISERROR(SEARCH("El control debe",CQ32)))</formula>
    </cfRule>
  </conditionalFormatting>
  <conditionalFormatting sqref="CW12">
    <cfRule type="containsText" dxfId="48" priority="48" operator="containsText" text="El control debe">
      <formula>NOT(ISERROR(SEARCH("El control debe",CW12)))</formula>
    </cfRule>
  </conditionalFormatting>
  <conditionalFormatting sqref="CW22">
    <cfRule type="containsText" dxfId="47" priority="47" operator="containsText" text="El control debe">
      <formula>NOT(ISERROR(SEARCH("El control debe",CW22)))</formula>
    </cfRule>
  </conditionalFormatting>
  <conditionalFormatting sqref="CW32">
    <cfRule type="containsText" dxfId="46" priority="46" operator="containsText" text="El control debe">
      <formula>NOT(ISERROR(SEARCH("El control debe",CW32)))</formula>
    </cfRule>
  </conditionalFormatting>
  <conditionalFormatting sqref="DC12">
    <cfRule type="containsText" dxfId="45" priority="45" operator="containsText" text="El control debe">
      <formula>NOT(ISERROR(SEARCH("El control debe",DC12)))</formula>
    </cfRule>
  </conditionalFormatting>
  <conditionalFormatting sqref="DC22">
    <cfRule type="containsText" dxfId="44" priority="44" operator="containsText" text="El control debe">
      <formula>NOT(ISERROR(SEARCH("El control debe",DC22)))</formula>
    </cfRule>
  </conditionalFormatting>
  <conditionalFormatting sqref="DC32">
    <cfRule type="containsText" dxfId="43" priority="43" operator="containsText" text="El control debe">
      <formula>NOT(ISERROR(SEARCH("El control debe",DC32)))</formula>
    </cfRule>
  </conditionalFormatting>
  <conditionalFormatting sqref="DI12">
    <cfRule type="containsText" dxfId="42" priority="42" operator="containsText" text="El control debe">
      <formula>NOT(ISERROR(SEARCH("El control debe",DI12)))</formula>
    </cfRule>
  </conditionalFormatting>
  <conditionalFormatting sqref="DI22">
    <cfRule type="containsText" dxfId="41" priority="41" operator="containsText" text="El control debe">
      <formula>NOT(ISERROR(SEARCH("El control debe",DI22)))</formula>
    </cfRule>
  </conditionalFormatting>
  <conditionalFormatting sqref="DI32">
    <cfRule type="containsText" dxfId="40" priority="40" operator="containsText" text="El control debe">
      <formula>NOT(ISERROR(SEARCH("El control debe",DI32)))</formula>
    </cfRule>
  </conditionalFormatting>
  <conditionalFormatting sqref="DO12">
    <cfRule type="containsText" dxfId="39" priority="39" operator="containsText" text="El control debe">
      <formula>NOT(ISERROR(SEARCH("El control debe",DO12)))</formula>
    </cfRule>
  </conditionalFormatting>
  <conditionalFormatting sqref="DO22">
    <cfRule type="containsText" dxfId="38" priority="38" operator="containsText" text="El control debe">
      <formula>NOT(ISERROR(SEARCH("El control debe",DO22)))</formula>
    </cfRule>
  </conditionalFormatting>
  <conditionalFormatting sqref="DO32">
    <cfRule type="containsText" dxfId="37" priority="37" operator="containsText" text="El control debe">
      <formula>NOT(ISERROR(SEARCH("El control debe",DO32)))</formula>
    </cfRule>
  </conditionalFormatting>
  <conditionalFormatting sqref="DU12">
    <cfRule type="containsText" dxfId="36" priority="36" operator="containsText" text="El control debe">
      <formula>NOT(ISERROR(SEARCH("El control debe",DU12)))</formula>
    </cfRule>
  </conditionalFormatting>
  <conditionalFormatting sqref="DU22">
    <cfRule type="containsText" dxfId="35" priority="35" operator="containsText" text="El control debe">
      <formula>NOT(ISERROR(SEARCH("El control debe",DU22)))</formula>
    </cfRule>
  </conditionalFormatting>
  <conditionalFormatting sqref="DU32">
    <cfRule type="containsText" dxfId="34" priority="34" operator="containsText" text="El control debe">
      <formula>NOT(ISERROR(SEARCH("El control debe",DU32)))</formula>
    </cfRule>
  </conditionalFormatting>
  <conditionalFormatting sqref="EA12">
    <cfRule type="containsText" dxfId="33" priority="33" operator="containsText" text="El control debe">
      <formula>NOT(ISERROR(SEARCH("El control debe",EA12)))</formula>
    </cfRule>
  </conditionalFormatting>
  <conditionalFormatting sqref="EA22">
    <cfRule type="containsText" dxfId="32" priority="32" operator="containsText" text="El control debe">
      <formula>NOT(ISERROR(SEARCH("El control debe",EA22)))</formula>
    </cfRule>
  </conditionalFormatting>
  <conditionalFormatting sqref="EA32">
    <cfRule type="containsText" dxfId="31" priority="31" operator="containsText" text="El control debe">
      <formula>NOT(ISERROR(SEARCH("El control debe",EA32)))</formula>
    </cfRule>
  </conditionalFormatting>
  <conditionalFormatting sqref="EG12">
    <cfRule type="containsText" dxfId="30" priority="30" operator="containsText" text="El control debe">
      <formula>NOT(ISERROR(SEARCH("El control debe",EG12)))</formula>
    </cfRule>
  </conditionalFormatting>
  <conditionalFormatting sqref="EG22">
    <cfRule type="containsText" dxfId="29" priority="29" operator="containsText" text="El control debe">
      <formula>NOT(ISERROR(SEARCH("El control debe",EG22)))</formula>
    </cfRule>
  </conditionalFormatting>
  <conditionalFormatting sqref="EG32">
    <cfRule type="containsText" dxfId="28" priority="28" operator="containsText" text="El control debe">
      <formula>NOT(ISERROR(SEARCH("El control debe",EG32)))</formula>
    </cfRule>
  </conditionalFormatting>
  <conditionalFormatting sqref="EM12">
    <cfRule type="containsText" dxfId="27" priority="27" operator="containsText" text="El control debe">
      <formula>NOT(ISERROR(SEARCH("El control debe",EM12)))</formula>
    </cfRule>
  </conditionalFormatting>
  <conditionalFormatting sqref="EM22">
    <cfRule type="containsText" dxfId="26" priority="26" operator="containsText" text="El control debe">
      <formula>NOT(ISERROR(SEARCH("El control debe",EM22)))</formula>
    </cfRule>
  </conditionalFormatting>
  <conditionalFormatting sqref="EM32">
    <cfRule type="containsText" dxfId="25" priority="25" operator="containsText" text="El control debe">
      <formula>NOT(ISERROR(SEARCH("El control debe",EM32)))</formula>
    </cfRule>
  </conditionalFormatting>
  <conditionalFormatting sqref="ES12">
    <cfRule type="containsText" dxfId="24" priority="24" operator="containsText" text="El control debe">
      <formula>NOT(ISERROR(SEARCH("El control debe",ES12)))</formula>
    </cfRule>
  </conditionalFormatting>
  <conditionalFormatting sqref="ES22">
    <cfRule type="containsText" dxfId="23" priority="23" operator="containsText" text="El control debe">
      <formula>NOT(ISERROR(SEARCH("El control debe",ES22)))</formula>
    </cfRule>
  </conditionalFormatting>
  <conditionalFormatting sqref="ES32">
    <cfRule type="containsText" dxfId="22" priority="22" operator="containsText" text="El control debe">
      <formula>NOT(ISERROR(SEARCH("El control debe",ES32)))</formula>
    </cfRule>
  </conditionalFormatting>
  <conditionalFormatting sqref="E22">
    <cfRule type="containsText" dxfId="21" priority="18" operator="containsText" text="El control debe">
      <formula>NOT(ISERROR(SEARCH("El control debe",E22)))</formula>
    </cfRule>
  </conditionalFormatting>
  <conditionalFormatting sqref="E32">
    <cfRule type="containsText" dxfId="20" priority="17" operator="containsText" text="El control debe">
      <formula>NOT(ISERROR(SEARCH("El control debe",E32)))</formula>
    </cfRule>
  </conditionalFormatting>
  <conditionalFormatting sqref="K12">
    <cfRule type="containsText" dxfId="19" priority="16" operator="containsText" text="El control debe">
      <formula>NOT(ISERROR(SEARCH("El control debe",K12)))</formula>
    </cfRule>
  </conditionalFormatting>
  <conditionalFormatting sqref="K22">
    <cfRule type="containsText" dxfId="18" priority="15" operator="containsText" text="El control debe">
      <formula>NOT(ISERROR(SEARCH("El control debe",K22)))</formula>
    </cfRule>
  </conditionalFormatting>
  <conditionalFormatting sqref="K32">
    <cfRule type="containsText" dxfId="17" priority="14" operator="containsText" text="El control debe">
      <formula>NOT(ISERROR(SEARCH("El control debe",K32)))</formula>
    </cfRule>
  </conditionalFormatting>
  <conditionalFormatting sqref="W12">
    <cfRule type="containsText" dxfId="16" priority="13" operator="containsText" text="El control debe">
      <formula>NOT(ISERROR(SEARCH("El control debe",W12)))</formula>
    </cfRule>
  </conditionalFormatting>
  <conditionalFormatting sqref="W32">
    <cfRule type="containsText" dxfId="15" priority="11" operator="containsText" text="El control debe">
      <formula>NOT(ISERROR(SEARCH("El control debe",W32)))</formula>
    </cfRule>
  </conditionalFormatting>
  <conditionalFormatting sqref="AC12">
    <cfRule type="containsText" dxfId="14" priority="10" operator="containsText" text="El control debe">
      <formula>NOT(ISERROR(SEARCH("El control debe",AC12)))</formula>
    </cfRule>
  </conditionalFormatting>
  <conditionalFormatting sqref="AC22">
    <cfRule type="containsText" dxfId="13" priority="9" operator="containsText" text="El control debe">
      <formula>NOT(ISERROR(SEARCH("El control debe",AC22)))</formula>
    </cfRule>
  </conditionalFormatting>
  <conditionalFormatting sqref="AC32">
    <cfRule type="containsText" dxfId="12" priority="8" operator="containsText" text="El control debe">
      <formula>NOT(ISERROR(SEARCH("El control debe",AC32)))</formula>
    </cfRule>
  </conditionalFormatting>
  <conditionalFormatting sqref="AI12">
    <cfRule type="containsText" dxfId="11" priority="7" operator="containsText" text="El control debe">
      <formula>NOT(ISERROR(SEARCH("El control debe",AI12)))</formula>
    </cfRule>
  </conditionalFormatting>
  <conditionalFormatting sqref="AI22">
    <cfRule type="containsText" dxfId="10" priority="6" operator="containsText" text="El control debe">
      <formula>NOT(ISERROR(SEARCH("El control debe",AI22)))</formula>
    </cfRule>
  </conditionalFormatting>
  <conditionalFormatting sqref="AI32">
    <cfRule type="containsText" dxfId="9" priority="5" operator="containsText" text="El control debe">
      <formula>NOT(ISERROR(SEARCH("El control debe",AI32)))</formula>
    </cfRule>
  </conditionalFormatting>
  <conditionalFormatting sqref="Q12">
    <cfRule type="containsText" dxfId="8" priority="4" operator="containsText" text="El control debe">
      <formula>NOT(ISERROR(SEARCH("El control debe",Q12)))</formula>
    </cfRule>
  </conditionalFormatting>
  <conditionalFormatting sqref="Q22">
    <cfRule type="containsText" dxfId="7" priority="3" operator="containsText" text="El control debe">
      <formula>NOT(ISERROR(SEARCH("El control debe",Q22)))</formula>
    </cfRule>
  </conditionalFormatting>
  <conditionalFormatting sqref="Q32">
    <cfRule type="containsText" dxfId="6" priority="2" operator="containsText" text="El control debe">
      <formula>NOT(ISERROR(SEARCH("El control debe",Q32)))</formula>
    </cfRule>
  </conditionalFormatting>
  <conditionalFormatting sqref="W22">
    <cfRule type="containsText" dxfId="5" priority="1" operator="containsText" text="El control debe">
      <formula>NOT(ISERROR(SEARCH("El control debe",W22)))</formula>
    </cfRule>
  </conditionalFormatting>
  <dataValidations disablePrompts="1" count="5">
    <dataValidation type="custom" allowBlank="1" showInputMessage="1" showErrorMessage="1" error="Favor marque X" sqref="D17:D22 D7:D9 J17:J22 J7:J9 V17:V22 V7:V9 AB17:AB22 AB7:AB9 AH17:AH22 AH7:AH9 AN17:AN22 AN7:AN9 AT17:AT22 AT7:AT9 AZ17:AZ22 AZ7:AZ9 BF17:BF22 BF7:BF9 BL17:BL22 BL7:BL9 BR17:BR22 BR7:BR9 BX17:BX22 BX7:BX9 CD17:CD22 CD7:CD9 CJ17:CJ22 CJ7:CJ9 CP17:CP22 CP7:CP9 CV17:CV22 CV7:CV9 DB17:DB22 DB7:DB9 DH17:DH22 DH7:DH9 DN17:DN22 DN7:DN9 DT17:DT22 DT7:DT9 DZ17:DZ22 DZ7:DZ9 EF17:EF22 EF7:EF9 EL17:EL22 EL7:EL9 ER17:ER22 ER7:ER9 P17:P22 P7:P9 P27:P28 ER27:ER28 EL27:EL28 EF27:EF28 DZ27:DZ28 DT27:DT28 DN27:DN28 DH27:DH28 DB27:DB28 CV27:CV28 CP27:CP28 CJ27:CJ28 CD27:CD28 BX27:BX28 BR27:BR28 BL27:BL28 BF27:BF28 AZ27:AZ28 AT27:AT28 AN27:AN28 AH27:AH28 AB27:AB28 V27:V28 J27:J28 D27:D28">
      <formula1>D7:D12="x"</formula1>
    </dataValidation>
    <dataValidation type="custom" allowBlank="1" showInputMessage="1" showErrorMessage="1" error="Favor marque X" sqref="D10:D12 J10:J12 V10:V12 AB10:AB12 AH10:AH12 AN10:AN12 AT10:AT12 AZ10:AZ12 BF10:BF12 BL10:BL12 BR10:BR12 BX10:BX12 CD10:CD12 CJ10:CJ12 CP10:CP12 CV10:CV12 DB10:DB12 DH10:DH12 DN10:DN12 DT10:DT12 DZ10:DZ12 EF10:EF12 EL10:EL12 ER10:ER12 P10:P12">
      <formula1>D10:D16="x"</formula1>
    </dataValidation>
    <dataValidation type="custom" allowBlank="1" showInputMessage="1" showErrorMessage="1" error="Favor marque X" sqref="D29 P29 ER29 EL29 EF29 DZ29 DT29 DN29 DH29 DB29 CV29 CP29 CJ29 CD29 BX29 BR29 BL29 BF29 AZ29 AT29 AN29 AH29 AB29 V29 J29">
      <formula1>D29:D33="x"</formula1>
    </dataValidation>
    <dataValidation type="custom" allowBlank="1" showInputMessage="1" showErrorMessage="1" error="Favor marque X" sqref="D30 P30 ER30 EL30 EF30 DZ30 DT30 DN30 DH30 DB30 CV30 CP30 CJ30 CD30 BX30 BR30 BL30 BF30 AZ30 AT30 AN30 J30 V30 AB30 AH30">
      <formula1>D30:D33="x"</formula1>
    </dataValidation>
    <dataValidation type="custom" allowBlank="1" showInputMessage="1" showErrorMessage="1" error="Favor marque X" sqref="AH31:AH32 P31:P32 ER31:ER32 EL31:EL32 EF31:EF32 DZ31:DZ32 DT31:DT32 DN31:DN32 DH31:DH32 DB31:DB32 CV31:CV32 CP31:CP32 CJ31:CJ32 CD31:CD32 BX31:BX32 BR31:BR32 BL31:BL32 BF31:BF32 AZ31:AZ32 AT31:AT32 AN31:AN32 AB31:AB32 V31:V32 J31:J32 D31:D32">
      <formula1>D31:D56="x"</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23"/>
  <sheetViews>
    <sheetView zoomScaleNormal="100" workbookViewId="0">
      <selection activeCell="G6" sqref="G6"/>
    </sheetView>
  </sheetViews>
  <sheetFormatPr baseColWidth="10" defaultColWidth="11.42578125" defaultRowHeight="15" x14ac:dyDescent="0.2"/>
  <cols>
    <col min="1" max="1" width="15" style="21" customWidth="1"/>
    <col min="2" max="2" width="65.42578125" style="23" bestFit="1" customWidth="1"/>
    <col min="3" max="3" width="19" style="24" bestFit="1" customWidth="1"/>
    <col min="4" max="4" width="11.42578125" style="21" customWidth="1"/>
    <col min="5" max="16384" width="11.42578125" style="21"/>
  </cols>
  <sheetData>
    <row r="1" spans="1:6" ht="15.75" thickBot="1" x14ac:dyDescent="0.25"/>
    <row r="2" spans="1:6" ht="25.5" customHeight="1" thickTop="1" thickBot="1" x14ac:dyDescent="0.25">
      <c r="A2" s="283" t="s">
        <v>95</v>
      </c>
      <c r="B2" s="284"/>
      <c r="C2" s="285"/>
    </row>
    <row r="3" spans="1:6" s="22" customFormat="1" ht="25.5" customHeight="1" thickTop="1" thickBot="1" x14ac:dyDescent="0.25">
      <c r="A3" s="25"/>
      <c r="B3" s="26" t="s">
        <v>98</v>
      </c>
      <c r="C3" s="26" t="s">
        <v>8</v>
      </c>
    </row>
    <row r="4" spans="1:6" ht="34.5" customHeight="1" thickTop="1" thickBot="1" x14ac:dyDescent="0.25">
      <c r="A4" s="17" t="s">
        <v>97</v>
      </c>
      <c r="B4" s="27" t="s">
        <v>96</v>
      </c>
      <c r="C4" s="28">
        <v>0.2</v>
      </c>
    </row>
    <row r="5" spans="1:6" ht="34.5" customHeight="1" thickTop="1" thickBot="1" x14ac:dyDescent="0.25">
      <c r="A5" s="16" t="s">
        <v>99</v>
      </c>
      <c r="B5" s="27" t="s">
        <v>103</v>
      </c>
      <c r="C5" s="28">
        <v>0.4</v>
      </c>
    </row>
    <row r="6" spans="1:6" ht="34.5" customHeight="1" thickTop="1" thickBot="1" x14ac:dyDescent="0.25">
      <c r="A6" s="15" t="s">
        <v>100</v>
      </c>
      <c r="B6" s="27" t="s">
        <v>104</v>
      </c>
      <c r="C6" s="28">
        <v>0.6</v>
      </c>
    </row>
    <row r="7" spans="1:6" ht="34.5" customHeight="1" thickTop="1" thickBot="1" x14ac:dyDescent="0.25">
      <c r="A7" s="14" t="s">
        <v>101</v>
      </c>
      <c r="B7" s="27" t="s">
        <v>105</v>
      </c>
      <c r="C7" s="28">
        <v>0.8</v>
      </c>
    </row>
    <row r="8" spans="1:6" ht="34.5" customHeight="1" thickTop="1" thickBot="1" x14ac:dyDescent="0.25">
      <c r="A8" s="13" t="s">
        <v>102</v>
      </c>
      <c r="B8" s="27" t="s">
        <v>106</v>
      </c>
      <c r="C8" s="28">
        <v>1</v>
      </c>
    </row>
    <row r="9" spans="1:6" ht="25.5" customHeight="1" thickTop="1" thickBot="1" x14ac:dyDescent="0.25"/>
    <row r="10" spans="1:6" ht="25.5" customHeight="1" thickTop="1" thickBot="1" x14ac:dyDescent="0.25">
      <c r="A10" s="283" t="s">
        <v>107</v>
      </c>
      <c r="B10" s="284"/>
      <c r="C10" s="284"/>
      <c r="D10" s="284"/>
      <c r="E10" s="284"/>
      <c r="F10" s="285"/>
    </row>
    <row r="11" spans="1:6" s="22" customFormat="1" ht="25.5" customHeight="1" thickTop="1" thickBot="1" x14ac:dyDescent="0.25">
      <c r="A11" s="29"/>
      <c r="B11" s="30" t="s">
        <v>108</v>
      </c>
      <c r="C11" s="286" t="s">
        <v>109</v>
      </c>
      <c r="D11" s="287"/>
      <c r="E11" s="287"/>
      <c r="F11" s="287"/>
    </row>
    <row r="12" spans="1:6" ht="34.5" customHeight="1" thickTop="1" thickBot="1" x14ac:dyDescent="0.25">
      <c r="A12" s="17" t="s">
        <v>28</v>
      </c>
      <c r="B12" s="27" t="s">
        <v>110</v>
      </c>
      <c r="C12" s="280" t="s">
        <v>116</v>
      </c>
      <c r="D12" s="281"/>
      <c r="E12" s="281"/>
      <c r="F12" s="282"/>
    </row>
    <row r="13" spans="1:6" ht="48.75" customHeight="1" thickTop="1" thickBot="1" x14ac:dyDescent="0.25">
      <c r="A13" s="16" t="s">
        <v>29</v>
      </c>
      <c r="B13" s="27" t="s">
        <v>111</v>
      </c>
      <c r="C13" s="280" t="s">
        <v>119</v>
      </c>
      <c r="D13" s="281"/>
      <c r="E13" s="281"/>
      <c r="F13" s="282"/>
    </row>
    <row r="14" spans="1:6" ht="54" customHeight="1" thickTop="1" thickBot="1" x14ac:dyDescent="0.25">
      <c r="A14" s="15" t="s">
        <v>30</v>
      </c>
      <c r="B14" s="27" t="s">
        <v>112</v>
      </c>
      <c r="C14" s="280" t="s">
        <v>115</v>
      </c>
      <c r="D14" s="281"/>
      <c r="E14" s="281"/>
      <c r="F14" s="282"/>
    </row>
    <row r="15" spans="1:6" ht="50.25" customHeight="1" thickTop="1" thickBot="1" x14ac:dyDescent="0.25">
      <c r="A15" s="14" t="s">
        <v>31</v>
      </c>
      <c r="B15" s="27" t="s">
        <v>113</v>
      </c>
      <c r="C15" s="280" t="s">
        <v>117</v>
      </c>
      <c r="D15" s="281"/>
      <c r="E15" s="281"/>
      <c r="F15" s="282"/>
    </row>
    <row r="16" spans="1:6" ht="54" customHeight="1" thickTop="1" thickBot="1" x14ac:dyDescent="0.25">
      <c r="A16" s="13" t="s">
        <v>32</v>
      </c>
      <c r="B16" s="27" t="s">
        <v>114</v>
      </c>
      <c r="C16" s="280" t="s">
        <v>118</v>
      </c>
      <c r="D16" s="281"/>
      <c r="E16" s="281"/>
      <c r="F16" s="282"/>
    </row>
    <row r="17" spans="1:6" ht="25.5" customHeight="1" thickTop="1" thickBot="1" x14ac:dyDescent="0.25"/>
    <row r="18" spans="1:6" ht="70.5" customHeight="1" thickTop="1" thickBot="1" x14ac:dyDescent="0.25">
      <c r="A18" s="280" t="s">
        <v>120</v>
      </c>
      <c r="B18" s="281"/>
      <c r="C18" s="281"/>
      <c r="D18" s="281"/>
      <c r="E18" s="281"/>
      <c r="F18" s="282"/>
    </row>
    <row r="19" spans="1:6" ht="25.5" customHeight="1" thickTop="1" x14ac:dyDescent="0.2"/>
    <row r="20" spans="1:6" ht="25.5" customHeight="1" x14ac:dyDescent="0.2"/>
    <row r="21" spans="1:6" ht="25.5" customHeight="1" x14ac:dyDescent="0.2"/>
    <row r="22" spans="1:6" ht="25.5" customHeight="1" x14ac:dyDescent="0.2"/>
    <row r="23" spans="1:6" ht="25.5" customHeight="1" x14ac:dyDescent="0.2"/>
  </sheetData>
  <mergeCells count="9">
    <mergeCell ref="C15:F15"/>
    <mergeCell ref="C16:F16"/>
    <mergeCell ref="A18:F18"/>
    <mergeCell ref="A2:C2"/>
    <mergeCell ref="A10:F10"/>
    <mergeCell ref="C11:F11"/>
    <mergeCell ref="C12:F12"/>
    <mergeCell ref="C13:F13"/>
    <mergeCell ref="C14:F14"/>
  </mergeCells>
  <phoneticPr fontId="0" type="noConversion"/>
  <pageMargins left="0.75" right="0.75" top="1" bottom="1" header="0" footer="0"/>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K34"/>
  <sheetViews>
    <sheetView topLeftCell="A4" zoomScale="85" zoomScaleNormal="85" workbookViewId="0">
      <selection activeCell="C11" sqref="C11:C12"/>
    </sheetView>
  </sheetViews>
  <sheetFormatPr baseColWidth="10" defaultRowHeight="12.75" x14ac:dyDescent="0.2"/>
  <cols>
    <col min="1" max="1" width="6.140625" customWidth="1"/>
    <col min="2" max="2" width="15" customWidth="1"/>
    <col min="3" max="3" width="17.28515625" customWidth="1"/>
    <col min="5" max="5" width="13.42578125" customWidth="1"/>
    <col min="6" max="8" width="17.85546875" customWidth="1"/>
    <col min="9" max="9" width="19" customWidth="1"/>
    <col min="10" max="10" width="15.42578125" customWidth="1"/>
    <col min="11" max="11" width="18.42578125" customWidth="1"/>
  </cols>
  <sheetData>
    <row r="1" spans="1:11" ht="14.25" customHeight="1" x14ac:dyDescent="0.2">
      <c r="A1" s="297"/>
      <c r="B1" s="297"/>
      <c r="C1" s="297"/>
      <c r="D1" s="297"/>
      <c r="E1" s="297"/>
      <c r="F1" s="298" t="s">
        <v>21</v>
      </c>
      <c r="G1" s="298"/>
      <c r="H1" s="298"/>
      <c r="I1" s="298"/>
      <c r="J1" s="298"/>
      <c r="K1" s="298"/>
    </row>
    <row r="2" spans="1:11" ht="14.25" customHeight="1" x14ac:dyDescent="0.2">
      <c r="A2" s="297"/>
      <c r="B2" s="297"/>
      <c r="C2" s="297"/>
      <c r="D2" s="297"/>
      <c r="E2" s="297"/>
      <c r="F2" s="298"/>
      <c r="G2" s="298"/>
      <c r="H2" s="298"/>
      <c r="I2" s="298"/>
      <c r="J2" s="298"/>
      <c r="K2" s="298"/>
    </row>
    <row r="3" spans="1:11" ht="14.25" customHeight="1" x14ac:dyDescent="0.2">
      <c r="A3" s="297"/>
      <c r="B3" s="297"/>
      <c r="C3" s="297"/>
      <c r="D3" s="297"/>
      <c r="E3" s="297"/>
      <c r="F3" s="298"/>
      <c r="G3" s="298"/>
      <c r="H3" s="298"/>
      <c r="I3" s="298"/>
      <c r="J3" s="298"/>
      <c r="K3" s="298"/>
    </row>
    <row r="4" spans="1:11" ht="14.25" customHeight="1" x14ac:dyDescent="0.2">
      <c r="A4" s="297"/>
      <c r="B4" s="297"/>
      <c r="C4" s="297"/>
      <c r="D4" s="297"/>
      <c r="E4" s="297"/>
      <c r="F4" s="298"/>
      <c r="G4" s="298"/>
      <c r="H4" s="298"/>
      <c r="I4" s="298"/>
      <c r="J4" s="298"/>
      <c r="K4" s="298"/>
    </row>
    <row r="5" spans="1:11" ht="14.25" customHeight="1" x14ac:dyDescent="0.2">
      <c r="A5" s="297"/>
      <c r="B5" s="297"/>
      <c r="C5" s="297"/>
      <c r="D5" s="297"/>
      <c r="E5" s="297"/>
      <c r="F5" s="298"/>
      <c r="G5" s="298"/>
      <c r="H5" s="298"/>
      <c r="I5" s="298"/>
      <c r="J5" s="298"/>
      <c r="K5" s="298"/>
    </row>
    <row r="6" spans="1:11" ht="14.25" customHeight="1" x14ac:dyDescent="0.2">
      <c r="A6" s="297"/>
      <c r="B6" s="297"/>
      <c r="C6" s="297"/>
      <c r="D6" s="297"/>
      <c r="E6" s="297"/>
      <c r="F6" s="298"/>
      <c r="G6" s="298"/>
      <c r="H6" s="298"/>
      <c r="I6" s="298"/>
      <c r="J6" s="298"/>
      <c r="K6" s="298"/>
    </row>
    <row r="7" spans="1:11" x14ac:dyDescent="0.2">
      <c r="A7" s="294"/>
      <c r="B7" s="295"/>
      <c r="C7" s="295"/>
      <c r="D7" s="295"/>
      <c r="E7" s="295"/>
      <c r="F7" s="295"/>
      <c r="G7" s="295"/>
      <c r="H7" s="295"/>
      <c r="I7" s="295"/>
      <c r="J7" s="295"/>
      <c r="K7" s="296"/>
    </row>
    <row r="8" spans="1:11" ht="15" x14ac:dyDescent="0.2">
      <c r="A8" s="299" t="s">
        <v>17</v>
      </c>
      <c r="B8" s="300"/>
      <c r="C8" s="300"/>
      <c r="D8" s="300"/>
      <c r="E8" s="301"/>
      <c r="F8" s="291"/>
      <c r="G8" s="292"/>
      <c r="H8" s="292"/>
      <c r="I8" s="292"/>
      <c r="J8" s="292"/>
      <c r="K8" s="293"/>
    </row>
    <row r="9" spans="1:11" ht="15" x14ac:dyDescent="0.2">
      <c r="A9" s="299" t="s">
        <v>14</v>
      </c>
      <c r="B9" s="300"/>
      <c r="C9" s="300"/>
      <c r="D9" s="300"/>
      <c r="E9" s="301"/>
      <c r="F9" s="291"/>
      <c r="G9" s="292"/>
      <c r="H9" s="292"/>
      <c r="I9" s="292"/>
      <c r="J9" s="292"/>
      <c r="K9" s="293"/>
    </row>
    <row r="10" spans="1:11" ht="15" x14ac:dyDescent="0.25">
      <c r="A10" s="288"/>
      <c r="B10" s="289"/>
      <c r="C10" s="289"/>
      <c r="D10" s="289"/>
      <c r="E10" s="289"/>
      <c r="F10" s="289"/>
      <c r="G10" s="289"/>
      <c r="H10" s="289"/>
      <c r="I10" s="289"/>
      <c r="J10" s="289"/>
      <c r="K10" s="290"/>
    </row>
    <row r="11" spans="1:11" ht="15" customHeight="1" x14ac:dyDescent="0.2">
      <c r="A11" s="303" t="s">
        <v>15</v>
      </c>
      <c r="B11" s="303" t="s">
        <v>3</v>
      </c>
      <c r="C11" s="302" t="s">
        <v>142</v>
      </c>
      <c r="D11" s="302" t="s">
        <v>147</v>
      </c>
      <c r="E11" s="302"/>
      <c r="F11" s="302" t="s">
        <v>18</v>
      </c>
      <c r="G11" s="303" t="s">
        <v>19</v>
      </c>
      <c r="H11" s="302" t="s">
        <v>144</v>
      </c>
      <c r="I11" s="303" t="s">
        <v>143</v>
      </c>
      <c r="J11" s="304" t="s">
        <v>20</v>
      </c>
      <c r="K11" s="303" t="s">
        <v>148</v>
      </c>
    </row>
    <row r="12" spans="1:11" ht="20.100000000000001" customHeight="1" x14ac:dyDescent="0.2">
      <c r="A12" s="303"/>
      <c r="B12" s="303"/>
      <c r="C12" s="302"/>
      <c r="D12" s="154" t="s">
        <v>145</v>
      </c>
      <c r="E12" s="154" t="s">
        <v>146</v>
      </c>
      <c r="F12" s="302"/>
      <c r="G12" s="303"/>
      <c r="H12" s="302"/>
      <c r="I12" s="303"/>
      <c r="J12" s="304"/>
      <c r="K12" s="303"/>
    </row>
    <row r="13" spans="1:11" ht="20.100000000000001" customHeight="1" x14ac:dyDescent="0.2">
      <c r="A13" s="4"/>
      <c r="B13" s="4"/>
      <c r="C13" s="152"/>
      <c r="D13" s="152"/>
      <c r="E13" s="152"/>
      <c r="F13" s="7"/>
      <c r="G13" s="7"/>
      <c r="H13" s="7"/>
      <c r="I13" s="11"/>
      <c r="J13" s="11"/>
      <c r="K13" s="3"/>
    </row>
    <row r="14" spans="1:11" ht="20.100000000000001" customHeight="1" x14ac:dyDescent="0.2">
      <c r="A14" s="5"/>
      <c r="B14" s="5"/>
      <c r="C14" s="5"/>
      <c r="D14" s="5"/>
      <c r="E14" s="5"/>
      <c r="F14" s="153"/>
      <c r="G14" s="153"/>
      <c r="H14" s="153"/>
      <c r="I14" s="5"/>
      <c r="J14" s="5"/>
      <c r="K14" s="5"/>
    </row>
    <row r="15" spans="1:11" ht="20.100000000000001" customHeight="1" x14ac:dyDescent="0.2">
      <c r="A15" s="5"/>
      <c r="B15" s="5"/>
      <c r="C15" s="5"/>
      <c r="D15" s="5"/>
      <c r="E15" s="5"/>
      <c r="F15" s="153"/>
      <c r="G15" s="153"/>
      <c r="H15" s="153"/>
      <c r="I15" s="5"/>
      <c r="J15" s="5"/>
      <c r="K15" s="5"/>
    </row>
    <row r="16" spans="1:11" ht="20.100000000000001" customHeight="1" x14ac:dyDescent="0.2">
      <c r="A16" s="5"/>
      <c r="B16" s="5"/>
      <c r="C16" s="5"/>
      <c r="D16" s="5"/>
      <c r="E16" s="5"/>
      <c r="F16" s="153"/>
      <c r="G16" s="153"/>
      <c r="H16" s="153"/>
      <c r="I16" s="5"/>
      <c r="J16" s="5"/>
      <c r="K16" s="5"/>
    </row>
    <row r="17" spans="1:11" ht="20.100000000000001" customHeight="1" x14ac:dyDescent="0.2">
      <c r="A17" s="5"/>
      <c r="B17" s="5"/>
      <c r="C17" s="5"/>
      <c r="D17" s="5"/>
      <c r="E17" s="5"/>
      <c r="F17" s="153"/>
      <c r="G17" s="153"/>
      <c r="H17" s="153"/>
      <c r="I17" s="5"/>
      <c r="J17" s="5"/>
      <c r="K17" s="5"/>
    </row>
    <row r="18" spans="1:11" ht="20.100000000000001" customHeight="1" x14ac:dyDescent="0.2">
      <c r="A18" s="5"/>
      <c r="B18" s="5"/>
      <c r="C18" s="5"/>
      <c r="D18" s="5"/>
      <c r="E18" s="5"/>
      <c r="F18" s="153"/>
      <c r="G18" s="153"/>
      <c r="H18" s="153"/>
      <c r="I18" s="5"/>
      <c r="J18" s="5"/>
      <c r="K18" s="5"/>
    </row>
    <row r="19" spans="1:11" ht="20.100000000000001" customHeight="1" x14ac:dyDescent="0.2">
      <c r="A19" s="5"/>
      <c r="B19" s="5"/>
      <c r="C19" s="5"/>
      <c r="D19" s="5"/>
      <c r="E19" s="5"/>
      <c r="F19" s="153"/>
      <c r="G19" s="153"/>
      <c r="H19" s="153"/>
      <c r="I19" s="5"/>
      <c r="J19" s="5"/>
      <c r="K19" s="5"/>
    </row>
    <row r="20" spans="1:11" ht="20.100000000000001" customHeight="1" x14ac:dyDescent="0.2">
      <c r="A20" s="5"/>
      <c r="B20" s="5"/>
      <c r="C20" s="5"/>
      <c r="D20" s="5"/>
      <c r="E20" s="5"/>
      <c r="F20" s="153"/>
      <c r="G20" s="153"/>
      <c r="H20" s="153"/>
      <c r="I20" s="5"/>
      <c r="J20" s="5"/>
      <c r="K20" s="5"/>
    </row>
    <row r="21" spans="1:11" ht="20.100000000000001" customHeight="1" x14ac:dyDescent="0.2">
      <c r="A21" s="5"/>
      <c r="B21" s="5"/>
      <c r="C21" s="5"/>
      <c r="D21" s="5"/>
      <c r="E21" s="5"/>
      <c r="F21" s="153"/>
      <c r="G21" s="153"/>
      <c r="H21" s="153"/>
      <c r="I21" s="5"/>
      <c r="J21" s="5"/>
      <c r="K21" s="5"/>
    </row>
    <row r="22" spans="1:11" ht="20.100000000000001" customHeight="1" x14ac:dyDescent="0.2">
      <c r="A22" s="5"/>
      <c r="B22" s="5"/>
      <c r="C22" s="5"/>
      <c r="D22" s="5"/>
      <c r="E22" s="5"/>
      <c r="F22" s="153"/>
      <c r="G22" s="153"/>
      <c r="H22" s="153"/>
      <c r="I22" s="5"/>
      <c r="J22" s="5"/>
      <c r="K22" s="5"/>
    </row>
    <row r="23" spans="1:11" ht="20.100000000000001" customHeight="1" x14ac:dyDescent="0.2">
      <c r="A23" s="5"/>
      <c r="B23" s="5"/>
      <c r="C23" s="5"/>
      <c r="D23" s="5"/>
      <c r="E23" s="5"/>
      <c r="F23" s="153"/>
      <c r="G23" s="153"/>
      <c r="H23" s="153"/>
      <c r="I23" s="5"/>
      <c r="J23" s="5"/>
      <c r="K23" s="5"/>
    </row>
    <row r="24" spans="1:11" ht="20.100000000000001" customHeight="1" x14ac:dyDescent="0.2">
      <c r="A24" s="5"/>
      <c r="B24" s="5"/>
      <c r="C24" s="5"/>
      <c r="D24" s="5"/>
      <c r="E24" s="5"/>
      <c r="F24" s="153"/>
      <c r="G24" s="153"/>
      <c r="H24" s="153"/>
      <c r="I24" s="5"/>
      <c r="J24" s="5"/>
      <c r="K24" s="5"/>
    </row>
    <row r="25" spans="1:11" ht="20.100000000000001" customHeight="1" x14ac:dyDescent="0.2">
      <c r="A25" s="5"/>
      <c r="B25" s="5"/>
      <c r="C25" s="5"/>
      <c r="D25" s="5"/>
      <c r="E25" s="5"/>
      <c r="F25" s="153"/>
      <c r="G25" s="153"/>
      <c r="H25" s="153"/>
      <c r="I25" s="5"/>
      <c r="J25" s="5"/>
      <c r="K25" s="5"/>
    </row>
    <row r="26" spans="1:11" ht="20.100000000000001" customHeight="1" x14ac:dyDescent="0.2">
      <c r="A26" s="5"/>
      <c r="B26" s="5"/>
      <c r="C26" s="5"/>
      <c r="D26" s="5"/>
      <c r="E26" s="5"/>
      <c r="F26" s="153"/>
      <c r="G26" s="153"/>
      <c r="H26" s="153"/>
      <c r="I26" s="5"/>
      <c r="J26" s="5"/>
      <c r="K26" s="5"/>
    </row>
    <row r="27" spans="1:11" ht="20.100000000000001" customHeight="1" x14ac:dyDescent="0.2">
      <c r="A27" s="5"/>
      <c r="B27" s="5"/>
      <c r="C27" s="5"/>
      <c r="D27" s="5"/>
      <c r="E27" s="5"/>
      <c r="F27" s="153"/>
      <c r="G27" s="153"/>
      <c r="H27" s="153"/>
      <c r="I27" s="5"/>
      <c r="J27" s="5"/>
      <c r="K27" s="5"/>
    </row>
    <row r="28" spans="1:11" ht="20.100000000000001" customHeight="1" x14ac:dyDescent="0.2">
      <c r="A28" s="5"/>
      <c r="B28" s="5"/>
      <c r="C28" s="5"/>
      <c r="D28" s="5"/>
      <c r="E28" s="5"/>
      <c r="F28" s="153"/>
      <c r="G28" s="153"/>
      <c r="H28" s="153"/>
      <c r="I28" s="5"/>
      <c r="J28" s="5"/>
      <c r="K28" s="5"/>
    </row>
    <row r="29" spans="1:11" ht="20.100000000000001" customHeight="1" x14ac:dyDescent="0.2">
      <c r="A29" s="5"/>
      <c r="B29" s="5"/>
      <c r="C29" s="5"/>
      <c r="D29" s="5"/>
      <c r="E29" s="5"/>
      <c r="F29" s="153"/>
      <c r="G29" s="153"/>
      <c r="H29" s="153"/>
      <c r="I29" s="5"/>
      <c r="J29" s="5"/>
      <c r="K29" s="5"/>
    </row>
    <row r="30" spans="1:11" ht="20.100000000000001" customHeight="1" x14ac:dyDescent="0.2">
      <c r="A30" s="5"/>
      <c r="B30" s="5"/>
      <c r="C30" s="5"/>
      <c r="D30" s="5"/>
      <c r="E30" s="5"/>
      <c r="F30" s="153"/>
      <c r="G30" s="153"/>
      <c r="H30" s="153"/>
      <c r="I30" s="5"/>
      <c r="J30" s="5"/>
      <c r="K30" s="5"/>
    </row>
    <row r="31" spans="1:11" ht="20.100000000000001" customHeight="1" x14ac:dyDescent="0.2">
      <c r="A31" s="5"/>
      <c r="B31" s="5"/>
      <c r="C31" s="5"/>
      <c r="D31" s="5"/>
      <c r="E31" s="5"/>
      <c r="F31" s="153"/>
      <c r="G31" s="153"/>
      <c r="H31" s="153"/>
      <c r="I31" s="5"/>
      <c r="J31" s="5"/>
      <c r="K31" s="5"/>
    </row>
    <row r="32" spans="1:11" ht="20.100000000000001" customHeight="1" x14ac:dyDescent="0.2">
      <c r="A32" s="5"/>
      <c r="B32" s="5"/>
      <c r="C32" s="5"/>
      <c r="D32" s="5"/>
      <c r="E32" s="5"/>
      <c r="F32" s="153"/>
      <c r="G32" s="153"/>
      <c r="H32" s="153"/>
      <c r="I32" s="5"/>
      <c r="J32" s="5"/>
      <c r="K32" s="5"/>
    </row>
    <row r="33" spans="1:11" ht="20.100000000000001" customHeight="1" x14ac:dyDescent="0.2">
      <c r="A33" s="5"/>
      <c r="B33" s="5"/>
      <c r="C33" s="5"/>
      <c r="D33" s="5"/>
      <c r="E33" s="5"/>
      <c r="F33" s="153"/>
      <c r="G33" s="153"/>
      <c r="H33" s="153"/>
      <c r="I33" s="5"/>
      <c r="J33" s="5"/>
      <c r="K33" s="5"/>
    </row>
    <row r="34" spans="1:11" ht="20.100000000000001" customHeight="1" x14ac:dyDescent="0.2">
      <c r="A34" s="5"/>
      <c r="B34" s="8"/>
      <c r="C34" s="8"/>
      <c r="D34" s="150"/>
      <c r="E34" s="151"/>
      <c r="F34" s="6"/>
      <c r="G34" s="6"/>
      <c r="H34" s="6"/>
      <c r="I34" s="5"/>
      <c r="J34" s="5"/>
      <c r="K34" s="5"/>
    </row>
  </sheetData>
  <mergeCells count="18">
    <mergeCell ref="G11:G12"/>
    <mergeCell ref="H11:H12"/>
    <mergeCell ref="I11:I12"/>
    <mergeCell ref="J11:J12"/>
    <mergeCell ref="K11:K12"/>
    <mergeCell ref="D11:E11"/>
    <mergeCell ref="A11:A12"/>
    <mergeCell ref="B11:B12"/>
    <mergeCell ref="C11:C12"/>
    <mergeCell ref="F11:F12"/>
    <mergeCell ref="A10:K10"/>
    <mergeCell ref="F8:K8"/>
    <mergeCell ref="F9:K9"/>
    <mergeCell ref="A7:K7"/>
    <mergeCell ref="A1:E6"/>
    <mergeCell ref="F1:K6"/>
    <mergeCell ref="A8:E8"/>
    <mergeCell ref="A9:E9"/>
  </mergeCells>
  <conditionalFormatting sqref="C11 C13">
    <cfRule type="cellIs" dxfId="4" priority="9" stopIfTrue="1" operator="equal">
      <formula>0</formula>
    </cfRule>
  </conditionalFormatting>
  <conditionalFormatting sqref="F11 H11">
    <cfRule type="containsText" dxfId="3" priority="1" operator="containsText" text="extrema">
      <formula>NOT(ISERROR(SEARCH("extrema",F11)))</formula>
    </cfRule>
    <cfRule type="containsText" dxfId="2" priority="2" operator="containsText" text="alta">
      <formula>NOT(ISERROR(SEARCH("alta",F11)))</formula>
    </cfRule>
    <cfRule type="containsText" dxfId="1" priority="3" operator="containsText" text="moderada">
      <formula>NOT(ISERROR(SEARCH("moderada",F11)))</formula>
    </cfRule>
    <cfRule type="containsText" dxfId="0" priority="4" operator="containsText" text="baja">
      <formula>NOT(ISERROR(SEARCH("baja",F11)))</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Mapa de Riesgos.</vt:lpstr>
      <vt:lpstr>Evaluación de controles</vt:lpstr>
      <vt:lpstr>Anexo (Probabilidad e Impacto)</vt:lpstr>
      <vt:lpstr>Plan de Contigencia</vt:lpstr>
      <vt:lpstr>Hoja1</vt:lpstr>
    </vt:vector>
  </TitlesOfParts>
  <Company>Yaned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SGC</dc:title>
  <dc:creator>Yaned Guisao Lopez</dc:creator>
  <cp:lastModifiedBy>PC</cp:lastModifiedBy>
  <cp:lastPrinted>2012-10-20T12:15:06Z</cp:lastPrinted>
  <dcterms:created xsi:type="dcterms:W3CDTF">2006-06-07T15:38:38Z</dcterms:created>
  <dcterms:modified xsi:type="dcterms:W3CDTF">2022-11-30T17:19:36Z</dcterms:modified>
</cp:coreProperties>
</file>